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29880" yWindow="0" windowWidth="13485" windowHeight="13170"/>
  </bookViews>
  <sheets>
    <sheet name="СВОД_2025" sheetId="14" r:id="rId1"/>
    <sheet name="янв.25" sheetId="23" r:id="rId2"/>
    <sheet name="фев.25" sheetId="24" r:id="rId3"/>
    <sheet name="мар.25" sheetId="25" r:id="rId4"/>
    <sheet name="апр.25" sheetId="26" r:id="rId5"/>
    <sheet name="май.25" sheetId="27" r:id="rId6"/>
    <sheet name="июн.25" sheetId="28" r:id="rId7"/>
    <sheet name="июл.25" sheetId="29" r:id="rId8"/>
    <sheet name="авг.25" sheetId="30" r:id="rId9"/>
    <sheet name="сен.25" sheetId="31" r:id="rId10"/>
    <sheet name="окт.25" sheetId="32" r:id="rId11"/>
    <sheet name="ноя.25" sheetId="33" r:id="rId12"/>
    <sheet name="дек.25" sheetId="34" r:id="rId13"/>
  </sheets>
  <definedNames>
    <definedName name="_xlnm._FilterDatabase" localSheetId="8" hidden="1">авг.25!$A$6:$K$333</definedName>
    <definedName name="_xlnm._FilterDatabase" localSheetId="4" hidden="1">апр.25!$A$6:$K$6</definedName>
    <definedName name="_xlnm._FilterDatabase" localSheetId="12" hidden="1">дек.25!$A$6:$K$6</definedName>
    <definedName name="_xlnm._FilterDatabase" localSheetId="7" hidden="1">июл.25!$A$6:$K$333</definedName>
    <definedName name="_xlnm._FilterDatabase" localSheetId="6" hidden="1">июн.25!$A$6:$M$333</definedName>
    <definedName name="_xlnm._FilterDatabase" localSheetId="5" hidden="1">май.25!$A$6:$K$6</definedName>
    <definedName name="_xlnm._FilterDatabase" localSheetId="3" hidden="1">мар.25!$A$6:$K$6</definedName>
    <definedName name="_xlnm._FilterDatabase" localSheetId="11" hidden="1">ноя.25!$A$6:$K$333</definedName>
    <definedName name="_xlnm._FilterDatabase" localSheetId="10" hidden="1">окт.25!$A$6:$K$6</definedName>
    <definedName name="_xlnm._FilterDatabase" localSheetId="0" hidden="1">СВОД_2025!$A$6:$R$332</definedName>
    <definedName name="_xlnm._FilterDatabase" localSheetId="9" hidden="1">сен.25!$A$5:$K$6</definedName>
    <definedName name="_xlnm._FilterDatabase" localSheetId="2" hidden="1">фев.25!$A$6:$K$333</definedName>
    <definedName name="_xlnm._FilterDatabase" localSheetId="1" hidden="1">янв.25!$A$6:$K$333</definedName>
    <definedName name="янв.15">СВОД_2025!$G$6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8" i="24"/>
  <c r="G338" s="1"/>
  <c r="E337"/>
  <c r="G337" s="1"/>
  <c r="E336"/>
  <c r="G336" s="1"/>
  <c r="E335"/>
  <c r="E220" i="30"/>
  <c r="E221"/>
  <c r="E222"/>
  <c r="E223"/>
  <c r="E224"/>
  <c r="E225"/>
  <c r="E226"/>
  <c r="E16" i="23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8"/>
  <c r="E9"/>
  <c r="E10"/>
  <c r="E11"/>
  <c r="E12"/>
  <c r="E13"/>
  <c r="E14"/>
  <c r="E15"/>
  <c r="G332"/>
  <c r="K332" s="1"/>
  <c r="E7" i="34" l="1"/>
  <c r="E8"/>
  <c r="E9"/>
  <c r="E10"/>
  <c r="E11"/>
  <c r="E12"/>
  <c r="F290" i="14"/>
  <c r="E290" i="34"/>
  <c r="G290" s="1"/>
  <c r="E290" i="33"/>
  <c r="G290" s="1"/>
  <c r="Q290" i="14" s="1"/>
  <c r="G290" i="32"/>
  <c r="P290" i="14" s="1"/>
  <c r="E290" i="31"/>
  <c r="G290" s="1"/>
  <c r="O290" i="14" s="1"/>
  <c r="E290" i="30"/>
  <c r="G290" s="1"/>
  <c r="N290" i="14" s="1"/>
  <c r="E290" i="29"/>
  <c r="G290" s="1"/>
  <c r="M290" i="14" s="1"/>
  <c r="R290" l="1"/>
  <c r="E290" i="28" l="1"/>
  <c r="G290" s="1"/>
  <c r="L290" i="14" s="1"/>
  <c r="E290" i="27"/>
  <c r="G290" s="1"/>
  <c r="K290" i="14" s="1"/>
  <c r="E290" i="26"/>
  <c r="G290" s="1"/>
  <c r="J290" i="14" s="1"/>
  <c r="E290" i="25"/>
  <c r="G290" s="1"/>
  <c r="I290" i="14" s="1"/>
  <c r="E290" i="24"/>
  <c r="G290" s="1"/>
  <c r="E291"/>
  <c r="G290" i="23"/>
  <c r="G290" i="14" l="1"/>
  <c r="K290" i="23"/>
  <c r="H290" i="14"/>
  <c r="K290" i="24"/>
  <c r="K290" i="25" s="1"/>
  <c r="K290" i="26" s="1"/>
  <c r="K290" i="27" s="1"/>
  <c r="K290" i="28" s="1"/>
  <c r="K290" i="29" s="1"/>
  <c r="K290" i="30" s="1"/>
  <c r="K290" i="31" s="1"/>
  <c r="K290" i="32" s="1"/>
  <c r="K290" i="33" s="1"/>
  <c r="K290" i="34" s="1"/>
  <c r="E8" i="3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G137" s="1"/>
  <c r="Q137" i="14" s="1"/>
  <c r="E138" i="33"/>
  <c r="G138" s="1"/>
  <c r="Q138" i="14" s="1"/>
  <c r="E139" i="33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G324" s="1"/>
  <c r="Q324" i="14" s="1"/>
  <c r="E325" i="33"/>
  <c r="E326"/>
  <c r="E327"/>
  <c r="G327" s="1"/>
  <c r="E328"/>
  <c r="E329"/>
  <c r="E330"/>
  <c r="E331"/>
  <c r="E332"/>
  <c r="F324" i="14"/>
  <c r="E324" i="34"/>
  <c r="G324" s="1"/>
  <c r="R324" i="14" s="1"/>
  <c r="E325" i="34"/>
  <c r="G325" s="1"/>
  <c r="R325" i="14" s="1"/>
  <c r="E326" i="34"/>
  <c r="G326" s="1"/>
  <c r="G325" i="33"/>
  <c r="Q325" i="14" s="1"/>
  <c r="G326" i="33"/>
  <c r="E324" i="32"/>
  <c r="G324" s="1"/>
  <c r="P324" i="14" s="1"/>
  <c r="E325" i="32"/>
  <c r="G325" s="1"/>
  <c r="P325" i="14" s="1"/>
  <c r="E324" i="31"/>
  <c r="G324" s="1"/>
  <c r="O324" i="14" s="1"/>
  <c r="E325" i="31"/>
  <c r="G325" s="1"/>
  <c r="O325" i="14" s="1"/>
  <c r="E324" i="30"/>
  <c r="G324" s="1"/>
  <c r="N324" i="14" s="1"/>
  <c r="E325" i="30"/>
  <c r="G325" s="1"/>
  <c r="N325" i="14" s="1"/>
  <c r="E324" i="29"/>
  <c r="G324" s="1"/>
  <c r="M324" i="14" s="1"/>
  <c r="E325" i="29"/>
  <c r="G325" s="1"/>
  <c r="M325" i="14" s="1"/>
  <c r="E324" i="28"/>
  <c r="G324" s="1"/>
  <c r="L324" i="14" s="1"/>
  <c r="E325" i="28"/>
  <c r="G325" s="1"/>
  <c r="L325" i="14" s="1"/>
  <c r="E324" i="27"/>
  <c r="G324" s="1"/>
  <c r="K324" i="14" s="1"/>
  <c r="E325" i="27"/>
  <c r="G325" s="1"/>
  <c r="K325" i="14" s="1"/>
  <c r="E324" i="26"/>
  <c r="G324" s="1"/>
  <c r="J324" i="14" s="1"/>
  <c r="E324" i="25"/>
  <c r="G324" s="1"/>
  <c r="I324" i="14" s="1"/>
  <c r="E324" i="24"/>
  <c r="G324" s="1"/>
  <c r="E325"/>
  <c r="G325" s="1"/>
  <c r="G324" i="23"/>
  <c r="K324" s="1"/>
  <c r="E337" i="28"/>
  <c r="G337" s="1"/>
  <c r="E338"/>
  <c r="G338" s="1"/>
  <c r="E336"/>
  <c r="E337" i="27"/>
  <c r="E219" i="34"/>
  <c r="E220"/>
  <c r="E221"/>
  <c r="E222"/>
  <c r="E223"/>
  <c r="E224"/>
  <c r="E225"/>
  <c r="E226"/>
  <c r="E227"/>
  <c r="E228"/>
  <c r="E229"/>
  <c r="E230"/>
  <c r="E231"/>
  <c r="E232"/>
  <c r="E217" i="32"/>
  <c r="E218"/>
  <c r="E219"/>
  <c r="E220"/>
  <c r="E221"/>
  <c r="E222"/>
  <c r="E223"/>
  <c r="E224"/>
  <c r="E225"/>
  <c r="E226"/>
  <c r="E227"/>
  <c r="E219" i="31"/>
  <c r="E220"/>
  <c r="E221"/>
  <c r="E222"/>
  <c r="E223"/>
  <c r="E224"/>
  <c r="E225"/>
  <c r="E226"/>
  <c r="E227"/>
  <c r="E228"/>
  <c r="E229"/>
  <c r="E230"/>
  <c r="E231"/>
  <c r="E232"/>
  <c r="E233"/>
  <c r="E234"/>
  <c r="E235"/>
  <c r="E227" i="30"/>
  <c r="E228"/>
  <c r="E229"/>
  <c r="E230"/>
  <c r="E221" i="29"/>
  <c r="E222"/>
  <c r="E223"/>
  <c r="E224"/>
  <c r="E225"/>
  <c r="E226"/>
  <c r="E227"/>
  <c r="E228"/>
  <c r="E229"/>
  <c r="E230"/>
  <c r="E221" i="28"/>
  <c r="E222"/>
  <c r="E223"/>
  <c r="E224"/>
  <c r="E225"/>
  <c r="E226"/>
  <c r="E227"/>
  <c r="E228"/>
  <c r="E222" i="27"/>
  <c r="G222" s="1"/>
  <c r="E223"/>
  <c r="G223" s="1"/>
  <c r="E224"/>
  <c r="E338" i="26"/>
  <c r="E337"/>
  <c r="E336"/>
  <c r="E222"/>
  <c r="E223"/>
  <c r="E224"/>
  <c r="F137" i="14"/>
  <c r="E137" i="34"/>
  <c r="G137" s="1"/>
  <c r="R137" i="14" s="1"/>
  <c r="E138" i="34"/>
  <c r="G138" s="1"/>
  <c r="R138" i="14" s="1"/>
  <c r="E137" i="32"/>
  <c r="G137" s="1"/>
  <c r="P137" i="14" s="1"/>
  <c r="E138" i="32"/>
  <c r="G138" s="1"/>
  <c r="P138" i="14" s="1"/>
  <c r="E137" i="31"/>
  <c r="G137" s="1"/>
  <c r="O137" i="14" s="1"/>
  <c r="E137" i="30"/>
  <c r="G137" s="1"/>
  <c r="N137" i="14" s="1"/>
  <c r="E138" i="30"/>
  <c r="G138" s="1"/>
  <c r="N138" i="14" s="1"/>
  <c r="E137" i="29"/>
  <c r="G137" s="1"/>
  <c r="M137" i="14" s="1"/>
  <c r="E138" i="29"/>
  <c r="G138" s="1"/>
  <c r="M138" i="14" s="1"/>
  <c r="E137" i="28"/>
  <c r="G137" s="1"/>
  <c r="L137" i="14" s="1"/>
  <c r="E137" i="27"/>
  <c r="G137" s="1"/>
  <c r="K137" i="14" s="1"/>
  <c r="E138" i="27"/>
  <c r="G138" s="1"/>
  <c r="K138" i="14" s="1"/>
  <c r="E137" i="26"/>
  <c r="G137" s="1"/>
  <c r="E138"/>
  <c r="G138" s="1"/>
  <c r="J138" i="14" s="1"/>
  <c r="E137" i="25"/>
  <c r="G137" s="1"/>
  <c r="I137" i="14" s="1"/>
  <c r="E138" i="25"/>
  <c r="G138" s="1"/>
  <c r="E137" i="24"/>
  <c r="G137" s="1"/>
  <c r="E138"/>
  <c r="G138" s="1"/>
  <c r="G137" i="23"/>
  <c r="K137" s="1"/>
  <c r="F112" i="14"/>
  <c r="E112" i="34"/>
  <c r="G112" s="1"/>
  <c r="R112" i="14" s="1"/>
  <c r="E113" i="34"/>
  <c r="G113" s="1"/>
  <c r="R113" i="14" s="1"/>
  <c r="E114" i="34"/>
  <c r="G114" s="1"/>
  <c r="G112" i="33"/>
  <c r="Q112" i="14" s="1"/>
  <c r="G113" i="33"/>
  <c r="Q113" i="14" s="1"/>
  <c r="E112" i="32"/>
  <c r="G112" s="1"/>
  <c r="P112" i="14" s="1"/>
  <c r="E113" i="32"/>
  <c r="G113" s="1"/>
  <c r="P113" i="14" s="1"/>
  <c r="E112" i="31"/>
  <c r="G112" s="1"/>
  <c r="O112" i="14" s="1"/>
  <c r="E113" i="31"/>
  <c r="G113" s="1"/>
  <c r="O113" i="14" s="1"/>
  <c r="E114" i="31"/>
  <c r="G114" s="1"/>
  <c r="O114" i="14" s="1"/>
  <c r="E115" i="31"/>
  <c r="G115" s="1"/>
  <c r="E112" i="30"/>
  <c r="G112" s="1"/>
  <c r="N112" i="14" s="1"/>
  <c r="E113" i="30"/>
  <c r="G113" s="1"/>
  <c r="E114"/>
  <c r="G114" s="1"/>
  <c r="E112" i="29"/>
  <c r="G112" s="1"/>
  <c r="M112" i="14" s="1"/>
  <c r="E113" i="29"/>
  <c r="G113" s="1"/>
  <c r="M113" i="14" s="1"/>
  <c r="E114" i="29"/>
  <c r="G114" s="1"/>
  <c r="E112" i="28"/>
  <c r="G112" s="1"/>
  <c r="L112" i="14" s="1"/>
  <c r="E113" i="28"/>
  <c r="G113" s="1"/>
  <c r="L113" i="14" s="1"/>
  <c r="E114" i="28"/>
  <c r="G114" s="1"/>
  <c r="E112" i="27"/>
  <c r="G112" s="1"/>
  <c r="K112" i="14" s="1"/>
  <c r="E113" i="27"/>
  <c r="G113" s="1"/>
  <c r="K113" i="14" s="1"/>
  <c r="E114" i="27"/>
  <c r="G114" s="1"/>
  <c r="E115"/>
  <c r="E112" i="26"/>
  <c r="G112" s="1"/>
  <c r="J112" i="14" s="1"/>
  <c r="E113" i="26"/>
  <c r="G113" s="1"/>
  <c r="J113" i="14" s="1"/>
  <c r="E114" i="26"/>
  <c r="G114" s="1"/>
  <c r="E115"/>
  <c r="G115" s="1"/>
  <c r="E112" i="25"/>
  <c r="G112" s="1"/>
  <c r="I112" i="14" s="1"/>
  <c r="E113" i="25"/>
  <c r="G113" s="1"/>
  <c r="I113" i="14" s="1"/>
  <c r="E114" i="25"/>
  <c r="G114" s="1"/>
  <c r="E112" i="24"/>
  <c r="G112" s="1"/>
  <c r="E113"/>
  <c r="G113" s="1"/>
  <c r="E114"/>
  <c r="G114" s="1"/>
  <c r="G112" i="23"/>
  <c r="K112" s="1"/>
  <c r="G113"/>
  <c r="G114"/>
  <c r="K114" s="1"/>
  <c r="E179" i="25"/>
  <c r="E180"/>
  <c r="E181"/>
  <c r="E182"/>
  <c r="E183"/>
  <c r="E184"/>
  <c r="E185"/>
  <c r="E186"/>
  <c r="E187"/>
  <c r="E222" i="24"/>
  <c r="E222" i="25"/>
  <c r="G245" i="23"/>
  <c r="K245" s="1"/>
  <c r="G246"/>
  <c r="K246" s="1"/>
  <c r="E336"/>
  <c r="G336" s="1"/>
  <c r="E337"/>
  <c r="G337" s="1"/>
  <c r="E338"/>
  <c r="G338" s="1"/>
  <c r="E335"/>
  <c r="G335" s="1"/>
  <c r="G247"/>
  <c r="K247" s="1"/>
  <c r="K114" i="24" l="1"/>
  <c r="K114" i="25" s="1"/>
  <c r="K114" i="26" s="1"/>
  <c r="K114" i="27" s="1"/>
  <c r="K114" i="28" s="1"/>
  <c r="K114" i="29" s="1"/>
  <c r="K114" i="30" s="1"/>
  <c r="K114" i="31" s="1"/>
  <c r="K114" i="32" s="1"/>
  <c r="K114" i="33" s="1"/>
  <c r="K114" i="34" s="1"/>
  <c r="E290" i="14"/>
  <c r="G113"/>
  <c r="K113" i="23"/>
  <c r="K113" i="24" s="1"/>
  <c r="K113" i="25" s="1"/>
  <c r="K113" i="26" s="1"/>
  <c r="K113" i="27" s="1"/>
  <c r="K113" i="28" s="1"/>
  <c r="K113" i="29" s="1"/>
  <c r="K113" i="30" s="1"/>
  <c r="K113" i="31" s="1"/>
  <c r="K113" i="32" s="1"/>
  <c r="K113" i="33" s="1"/>
  <c r="K113" i="34" s="1"/>
  <c r="H137" i="14"/>
  <c r="K137" i="24"/>
  <c r="K137" i="25" s="1"/>
  <c r="K137" i="26" s="1"/>
  <c r="K137" i="27" s="1"/>
  <c r="K137" i="28" s="1"/>
  <c r="K137" i="29" s="1"/>
  <c r="K137" i="30" s="1"/>
  <c r="K137" i="31" s="1"/>
  <c r="K137" i="32" s="1"/>
  <c r="K137" i="33" s="1"/>
  <c r="K137" i="34" s="1"/>
  <c r="H325" i="14"/>
  <c r="H113"/>
  <c r="H112"/>
  <c r="K112" i="24"/>
  <c r="K112" i="25" s="1"/>
  <c r="K112" i="26" s="1"/>
  <c r="K112" i="27" s="1"/>
  <c r="K112" i="28" s="1"/>
  <c r="K112" i="29" s="1"/>
  <c r="K112" i="30" s="1"/>
  <c r="K112" i="31" s="1"/>
  <c r="K112" i="32" s="1"/>
  <c r="K112" i="33" s="1"/>
  <c r="K112" i="34" s="1"/>
  <c r="H324" i="14"/>
  <c r="K324" i="24"/>
  <c r="K324" i="25" s="1"/>
  <c r="K324" i="26" s="1"/>
  <c r="K324" i="27" s="1"/>
  <c r="K324" i="28" s="1"/>
  <c r="K324" i="29" s="1"/>
  <c r="K324" i="30" s="1"/>
  <c r="K324" i="31" s="1"/>
  <c r="K324" i="32" s="1"/>
  <c r="K324" i="33" s="1"/>
  <c r="K324" i="34" s="1"/>
  <c r="G112" i="14"/>
  <c r="E112" s="1"/>
  <c r="G137"/>
  <c r="G324"/>
  <c r="E324" s="1"/>
  <c r="J137"/>
  <c r="G27" i="23"/>
  <c r="K27" s="1"/>
  <c r="K27" i="24" s="1"/>
  <c r="F205" i="14"/>
  <c r="E205" i="34"/>
  <c r="G205" s="1"/>
  <c r="R205" i="14" s="1"/>
  <c r="E206" i="34"/>
  <c r="G206" s="1"/>
  <c r="R206" i="14" s="1"/>
  <c r="G205" i="33"/>
  <c r="Q205" i="14" s="1"/>
  <c r="G206" i="33"/>
  <c r="Q206" i="14" s="1"/>
  <c r="E205" i="32"/>
  <c r="G205" s="1"/>
  <c r="P205" i="14" s="1"/>
  <c r="E206" i="32"/>
  <c r="G206" s="1"/>
  <c r="P206" i="14" s="1"/>
  <c r="E205" i="31"/>
  <c r="G205" s="1"/>
  <c r="O205" i="14" s="1"/>
  <c r="E206" i="31"/>
  <c r="G206" s="1"/>
  <c r="O206" i="14" s="1"/>
  <c r="E205" i="30"/>
  <c r="G205" s="1"/>
  <c r="N205" i="14" s="1"/>
  <c r="E205" i="29"/>
  <c r="G205" s="1"/>
  <c r="M205" i="14" s="1"/>
  <c r="E206" i="29"/>
  <c r="G206" s="1"/>
  <c r="M206" i="14" s="1"/>
  <c r="E207" i="29"/>
  <c r="E208"/>
  <c r="E205" i="28"/>
  <c r="G205" s="1"/>
  <c r="L205" i="14" s="1"/>
  <c r="E206" i="28"/>
  <c r="G206" s="1"/>
  <c r="L206" i="14" s="1"/>
  <c r="E205" i="27"/>
  <c r="G205" s="1"/>
  <c r="K205" i="14" s="1"/>
  <c r="E206" i="27"/>
  <c r="G206" s="1"/>
  <c r="E205" i="26"/>
  <c r="G205" s="1"/>
  <c r="J205" i="14" s="1"/>
  <c r="E205" i="25"/>
  <c r="G205" s="1"/>
  <c r="I205" i="14" s="1"/>
  <c r="E205" i="24"/>
  <c r="G205" s="1"/>
  <c r="G205" i="23"/>
  <c r="K205" s="1"/>
  <c r="H205" i="14" l="1"/>
  <c r="K205" i="24"/>
  <c r="K205" i="25" s="1"/>
  <c r="K205" i="26" s="1"/>
  <c r="K205" i="27" s="1"/>
  <c r="K205" i="28" s="1"/>
  <c r="K205" i="29" s="1"/>
  <c r="K205" i="30" s="1"/>
  <c r="K205" i="31" s="1"/>
  <c r="K205" i="32" s="1"/>
  <c r="K205" i="33" s="1"/>
  <c r="K205" i="34" s="1"/>
  <c r="E137" i="14"/>
  <c r="G205"/>
  <c r="F234"/>
  <c r="E234" i="34"/>
  <c r="G234" s="1"/>
  <c r="R234" i="14" s="1"/>
  <c r="E235" i="34"/>
  <c r="G235" s="1"/>
  <c r="G234" i="33"/>
  <c r="G235"/>
  <c r="E234" i="32"/>
  <c r="G234" s="1"/>
  <c r="P234" i="14" s="1"/>
  <c r="E235" i="32"/>
  <c r="G235" s="1"/>
  <c r="G234" i="31"/>
  <c r="O234" i="14" s="1"/>
  <c r="G235" i="31"/>
  <c r="E234" i="30"/>
  <c r="G234" s="1"/>
  <c r="N234" i="14" s="1"/>
  <c r="E235" i="30"/>
  <c r="G235" s="1"/>
  <c r="E236"/>
  <c r="G236" s="1"/>
  <c r="E234" i="29"/>
  <c r="G234" s="1"/>
  <c r="M234" i="14" s="1"/>
  <c r="E235" i="29"/>
  <c r="G235" s="1"/>
  <c r="E234" i="28"/>
  <c r="G234" s="1"/>
  <c r="L234" i="14" s="1"/>
  <c r="E235" i="28"/>
  <c r="G235" s="1"/>
  <c r="E234" i="27"/>
  <c r="G234" s="1"/>
  <c r="K234" i="14" s="1"/>
  <c r="E235" i="27"/>
  <c r="G235" s="1"/>
  <c r="E234" i="26"/>
  <c r="G234" s="1"/>
  <c r="J234" i="14" s="1"/>
  <c r="E235" i="26"/>
  <c r="G235" s="1"/>
  <c r="E234" i="25"/>
  <c r="G234" s="1"/>
  <c r="I234" i="14" s="1"/>
  <c r="E234" i="24"/>
  <c r="G234" s="1"/>
  <c r="G234" i="23"/>
  <c r="F268" i="14"/>
  <c r="E268" i="34"/>
  <c r="G268" s="1"/>
  <c r="R268" i="14" s="1"/>
  <c r="G268" i="33"/>
  <c r="Q268" i="14" s="1"/>
  <c r="E268" i="32"/>
  <c r="G268" s="1"/>
  <c r="P268" i="14" s="1"/>
  <c r="E268" i="31"/>
  <c r="G268" s="1"/>
  <c r="O268" i="14" s="1"/>
  <c r="E268" i="30"/>
  <c r="G268" s="1"/>
  <c r="N268" i="14" s="1"/>
  <c r="G268" i="29"/>
  <c r="M268" i="14" s="1"/>
  <c r="E268" i="29"/>
  <c r="E268" i="28"/>
  <c r="G268" s="1"/>
  <c r="L268" i="14" s="1"/>
  <c r="E268" i="27"/>
  <c r="G268" s="1"/>
  <c r="K268" i="14" s="1"/>
  <c r="E268" i="26"/>
  <c r="G268" s="1"/>
  <c r="J268" i="14" s="1"/>
  <c r="E268" i="25"/>
  <c r="G268" s="1"/>
  <c r="I268" i="14" s="1"/>
  <c r="E268" i="24"/>
  <c r="G268" s="1"/>
  <c r="G268" i="23"/>
  <c r="K268" s="1"/>
  <c r="F130" i="14"/>
  <c r="E130" i="31"/>
  <c r="E130" i="28"/>
  <c r="E130" i="27"/>
  <c r="E130" i="25"/>
  <c r="E130" i="24"/>
  <c r="F124" i="14"/>
  <c r="F125"/>
  <c r="F126"/>
  <c r="E125" i="34"/>
  <c r="G125" s="1"/>
  <c r="R125" i="14" s="1"/>
  <c r="E126" i="34"/>
  <c r="G125" i="33"/>
  <c r="Q125" i="14" s="1"/>
  <c r="E125" i="32"/>
  <c r="G125" s="1"/>
  <c r="P125" i="14" s="1"/>
  <c r="E126" i="32"/>
  <c r="E127"/>
  <c r="E124" i="31"/>
  <c r="E125"/>
  <c r="G125" s="1"/>
  <c r="O125" i="14" s="1"/>
  <c r="E124" i="30"/>
  <c r="E125"/>
  <c r="G125" s="1"/>
  <c r="N125" i="14" s="1"/>
  <c r="E126" i="30"/>
  <c r="E124" i="29"/>
  <c r="E125"/>
  <c r="G125" s="1"/>
  <c r="M125" i="14" s="1"/>
  <c r="E123" i="28"/>
  <c r="E124"/>
  <c r="E125"/>
  <c r="G125" s="1"/>
  <c r="L125" i="14" s="1"/>
  <c r="E126" i="28"/>
  <c r="E124" i="27"/>
  <c r="E125"/>
  <c r="G125" s="1"/>
  <c r="K125" i="14" s="1"/>
  <c r="E124" i="26"/>
  <c r="E125"/>
  <c r="G125" s="1"/>
  <c r="E125" i="25"/>
  <c r="G125" s="1"/>
  <c r="I125" i="14" s="1"/>
  <c r="E126" i="25"/>
  <c r="E125" i="24"/>
  <c r="G125" s="1"/>
  <c r="G125" i="23"/>
  <c r="K125" s="1"/>
  <c r="E338" i="27"/>
  <c r="R331" i="14"/>
  <c r="Q331"/>
  <c r="P331"/>
  <c r="O331"/>
  <c r="N331"/>
  <c r="M331"/>
  <c r="L331"/>
  <c r="J331"/>
  <c r="I331"/>
  <c r="H331"/>
  <c r="F331"/>
  <c r="E331" i="34"/>
  <c r="G331" s="1"/>
  <c r="G331" i="33"/>
  <c r="E331" i="32"/>
  <c r="G331" s="1"/>
  <c r="E331" i="31"/>
  <c r="G331" s="1"/>
  <c r="E331" i="30"/>
  <c r="G331" s="1"/>
  <c r="E331" i="29"/>
  <c r="G331" s="1"/>
  <c r="E331" i="28"/>
  <c r="G331" s="1"/>
  <c r="E331" i="27"/>
  <c r="G331" s="1"/>
  <c r="E331" i="26"/>
  <c r="G331" s="1"/>
  <c r="E331" i="25"/>
  <c r="G331" s="1"/>
  <c r="E331" i="24"/>
  <c r="G331" s="1"/>
  <c r="K331" s="1"/>
  <c r="G331" i="23"/>
  <c r="K331" s="1"/>
  <c r="G222" i="26"/>
  <c r="G223"/>
  <c r="G222" i="25"/>
  <c r="G223"/>
  <c r="G222" i="24"/>
  <c r="G223"/>
  <c r="G224"/>
  <c r="K331" i="25" l="1"/>
  <c r="K331" i="26" s="1"/>
  <c r="K331" i="27" s="1"/>
  <c r="K331" i="28" s="1"/>
  <c r="K331" i="29" s="1"/>
  <c r="K331" i="30" s="1"/>
  <c r="K331" i="31" s="1"/>
  <c r="K331" i="32" s="1"/>
  <c r="K331" i="33" s="1"/>
  <c r="K331" i="34" s="1"/>
  <c r="G234" i="14"/>
  <c r="K234" i="23"/>
  <c r="K234" i="24" s="1"/>
  <c r="K234" i="25" s="1"/>
  <c r="K234" i="26" s="1"/>
  <c r="K234" i="27" s="1"/>
  <c r="K234" i="28" s="1"/>
  <c r="K234" i="29" s="1"/>
  <c r="K234" i="30" s="1"/>
  <c r="K234" i="31" s="1"/>
  <c r="K234" i="32" s="1"/>
  <c r="K234" i="33" s="1"/>
  <c r="K234" i="34" s="1"/>
  <c r="H234" i="14"/>
  <c r="H125"/>
  <c r="K125" i="24"/>
  <c r="K125" i="25" s="1"/>
  <c r="K125" i="26" s="1"/>
  <c r="K125" i="27" s="1"/>
  <c r="K125" i="28" s="1"/>
  <c r="K125" i="29" s="1"/>
  <c r="K125" i="30" s="1"/>
  <c r="K125" i="31" s="1"/>
  <c r="K125" i="32" s="1"/>
  <c r="K125" i="33" s="1"/>
  <c r="K125" i="34" s="1"/>
  <c r="H268" i="14"/>
  <c r="K268" i="24"/>
  <c r="K268" i="25" s="1"/>
  <c r="K268" i="26" s="1"/>
  <c r="K268" i="27" s="1"/>
  <c r="K268" i="28" s="1"/>
  <c r="K268" i="29" s="1"/>
  <c r="K268" i="30" s="1"/>
  <c r="K268" i="31" s="1"/>
  <c r="K268" i="32" s="1"/>
  <c r="K268" i="33" s="1"/>
  <c r="K268" i="34" s="1"/>
  <c r="E205" i="14"/>
  <c r="G331"/>
  <c r="G268"/>
  <c r="E268" s="1"/>
  <c r="Q234"/>
  <c r="G125"/>
  <c r="J125"/>
  <c r="G222" i="23"/>
  <c r="K222" s="1"/>
  <c r="K222" i="24" s="1"/>
  <c r="K222" i="25" s="1"/>
  <c r="K222" i="26" s="1"/>
  <c r="K222" i="27" s="1"/>
  <c r="K222" i="28" s="1"/>
  <c r="K222" i="29" s="1"/>
  <c r="K222" i="30" s="1"/>
  <c r="K222" i="31" s="1"/>
  <c r="K222" i="32" s="1"/>
  <c r="K222" i="33" s="1"/>
  <c r="K222" i="34" s="1"/>
  <c r="G223" i="23"/>
  <c r="K223" s="1"/>
  <c r="K223" i="24" s="1"/>
  <c r="K223" i="25" s="1"/>
  <c r="K223" i="26" s="1"/>
  <c r="K223" i="27" s="1"/>
  <c r="K223" i="28" s="1"/>
  <c r="K223" i="29" s="1"/>
  <c r="K223" i="30" s="1"/>
  <c r="K223" i="31" s="1"/>
  <c r="K223" i="32" s="1"/>
  <c r="K223" i="33" s="1"/>
  <c r="K223" i="34" s="1"/>
  <c r="E234" i="14" l="1"/>
  <c r="K331"/>
  <c r="E331" s="1"/>
  <c r="E125"/>
  <c r="F217"/>
  <c r="F218"/>
  <c r="F219"/>
  <c r="F220"/>
  <c r="F221"/>
  <c r="F222"/>
  <c r="F223"/>
  <c r="F224"/>
  <c r="F225"/>
  <c r="K223"/>
  <c r="J223"/>
  <c r="I223"/>
  <c r="H223"/>
  <c r="G223"/>
  <c r="G223" i="34"/>
  <c r="R223" i="14" s="1"/>
  <c r="G223" i="33"/>
  <c r="Q223" i="14" s="1"/>
  <c r="G222" i="32"/>
  <c r="G223"/>
  <c r="G222" i="31"/>
  <c r="G223"/>
  <c r="O223" i="14" s="1"/>
  <c r="G222" i="30"/>
  <c r="G223"/>
  <c r="N223" i="14" s="1"/>
  <c r="G222" i="29"/>
  <c r="G223"/>
  <c r="M223" i="14" s="1"/>
  <c r="G222" i="28"/>
  <c r="G223"/>
  <c r="L223" i="14" s="1"/>
  <c r="P223" l="1"/>
  <c r="E223" s="1"/>
  <c r="P222"/>
  <c r="O222"/>
  <c r="N222"/>
  <c r="M222"/>
  <c r="L222"/>
  <c r="K222"/>
  <c r="J222"/>
  <c r="I222"/>
  <c r="H222"/>
  <c r="G222"/>
  <c r="G222" i="34"/>
  <c r="R222" i="14" s="1"/>
  <c r="G221" i="33"/>
  <c r="Q221" i="14" s="1"/>
  <c r="H27"/>
  <c r="G27"/>
  <c r="F27"/>
  <c r="E27" i="34"/>
  <c r="G27" s="1"/>
  <c r="R27" i="14" s="1"/>
  <c r="G27" i="33"/>
  <c r="Q27" i="14" s="1"/>
  <c r="E27" i="32"/>
  <c r="G27" s="1"/>
  <c r="P27" i="14" s="1"/>
  <c r="E27" i="31"/>
  <c r="G27" s="1"/>
  <c r="O27" i="14" s="1"/>
  <c r="E27" i="30"/>
  <c r="G27" s="1"/>
  <c r="N27" i="14" s="1"/>
  <c r="E27" i="29"/>
  <c r="G27" s="1"/>
  <c r="M27" i="14" s="1"/>
  <c r="E27" i="28"/>
  <c r="G27" s="1"/>
  <c r="L27" i="14" s="1"/>
  <c r="E27" i="27"/>
  <c r="G27" s="1"/>
  <c r="K27" i="14" s="1"/>
  <c r="E27" i="26"/>
  <c r="G27" s="1"/>
  <c r="G27" i="25"/>
  <c r="H330" i="14"/>
  <c r="I330"/>
  <c r="J330"/>
  <c r="L330"/>
  <c r="M330"/>
  <c r="N330"/>
  <c r="O330"/>
  <c r="P330"/>
  <c r="Q330"/>
  <c r="R330"/>
  <c r="F330"/>
  <c r="G330" i="23"/>
  <c r="K330" s="1"/>
  <c r="E330" i="24"/>
  <c r="G330" s="1"/>
  <c r="E330" i="25"/>
  <c r="G330" s="1"/>
  <c r="E330" i="26"/>
  <c r="G330" s="1"/>
  <c r="E330" i="27"/>
  <c r="G330" s="1"/>
  <c r="E330" i="28"/>
  <c r="G330" s="1"/>
  <c r="E330" i="29"/>
  <c r="G330" s="1"/>
  <c r="E330" i="30"/>
  <c r="G330" s="1"/>
  <c r="E330" i="31"/>
  <c r="G330" s="1"/>
  <c r="E330" i="32"/>
  <c r="G330" s="1"/>
  <c r="G330" i="33"/>
  <c r="E330" i="34"/>
  <c r="G330" s="1"/>
  <c r="I27" i="14" l="1"/>
  <c r="K27" i="25"/>
  <c r="K27" i="26" s="1"/>
  <c r="K27" i="27" s="1"/>
  <c r="K27" i="28" s="1"/>
  <c r="K27" i="29" s="1"/>
  <c r="K27" i="30" s="1"/>
  <c r="K27" i="31" s="1"/>
  <c r="K27" i="32" s="1"/>
  <c r="K27" i="33" s="1"/>
  <c r="K27" i="34" s="1"/>
  <c r="K330" i="24"/>
  <c r="K330" i="25" s="1"/>
  <c r="K330" i="26" s="1"/>
  <c r="K330" i="27" s="1"/>
  <c r="K330" i="28" s="1"/>
  <c r="K330" i="29" s="1"/>
  <c r="K330" i="30" s="1"/>
  <c r="K330" i="31" s="1"/>
  <c r="K330" i="32" s="1"/>
  <c r="K330" i="33" s="1"/>
  <c r="K330" i="34" s="1"/>
  <c r="J27" i="14"/>
  <c r="G330"/>
  <c r="K330"/>
  <c r="E27" l="1"/>
  <c r="E330"/>
  <c r="E15" i="34"/>
  <c r="G15" s="1"/>
  <c r="R15" i="14" s="1"/>
  <c r="E23" i="34"/>
  <c r="G23" s="1"/>
  <c r="R23" i="14" s="1"/>
  <c r="E32" i="34"/>
  <c r="G32" s="1"/>
  <c r="R32" i="14" s="1"/>
  <c r="G231" i="34"/>
  <c r="R231" i="14" s="1"/>
  <c r="G97" i="33"/>
  <c r="Q97" i="14" s="1"/>
  <c r="G98" i="33"/>
  <c r="Q98" i="14" s="1"/>
  <c r="G99" i="33"/>
  <c r="Q99" i="14" s="1"/>
  <c r="G100" i="33"/>
  <c r="Q100" i="14" s="1"/>
  <c r="G101" i="33"/>
  <c r="Q101" i="14" s="1"/>
  <c r="G102" i="33"/>
  <c r="Q102" i="14" s="1"/>
  <c r="G103" i="33"/>
  <c r="Q103" i="14" s="1"/>
  <c r="G104" i="33"/>
  <c r="Q104" i="14" s="1"/>
  <c r="G105" i="33"/>
  <c r="Q105" i="14" s="1"/>
  <c r="G106" i="33"/>
  <c r="Q106" i="14" s="1"/>
  <c r="G107" i="33"/>
  <c r="Q107" i="14" s="1"/>
  <c r="G108" i="33"/>
  <c r="Q108" i="14" s="1"/>
  <c r="G109" i="33"/>
  <c r="Q109" i="14" s="1"/>
  <c r="G110" i="33"/>
  <c r="Q110" i="14" s="1"/>
  <c r="G111" i="33"/>
  <c r="Q111" i="14" s="1"/>
  <c r="G114" i="33"/>
  <c r="Q114" i="14" s="1"/>
  <c r="G115" i="33"/>
  <c r="Q115" i="14" s="1"/>
  <c r="G116" i="33"/>
  <c r="Q116" i="14" s="1"/>
  <c r="G117" i="33"/>
  <c r="Q117" i="14" s="1"/>
  <c r="G118" i="33"/>
  <c r="Q118" i="14" s="1"/>
  <c r="G119" i="33"/>
  <c r="Q119" i="14" s="1"/>
  <c r="G120" i="33"/>
  <c r="Q120" i="14" s="1"/>
  <c r="G121" i="33"/>
  <c r="Q121" i="14" s="1"/>
  <c r="G122" i="33"/>
  <c r="Q122" i="14" s="1"/>
  <c r="G123" i="33"/>
  <c r="Q123" i="14" s="1"/>
  <c r="G124" i="33"/>
  <c r="Q124" i="14" s="1"/>
  <c r="G126" i="33"/>
  <c r="Q126" i="14" s="1"/>
  <c r="G127" i="33"/>
  <c r="Q127" i="14" s="1"/>
  <c r="G128" i="33"/>
  <c r="Q128" i="14" s="1"/>
  <c r="G129" i="33"/>
  <c r="Q129" i="14" s="1"/>
  <c r="G130" i="33"/>
  <c r="Q130" i="14" s="1"/>
  <c r="G131" i="33"/>
  <c r="Q131" i="14" s="1"/>
  <c r="G132" i="33"/>
  <c r="Q132" i="14" s="1"/>
  <c r="G133" i="33"/>
  <c r="Q133" i="14" s="1"/>
  <c r="G134" i="33"/>
  <c r="Q134" i="14" s="1"/>
  <c r="G135" i="33"/>
  <c r="Q135" i="14" s="1"/>
  <c r="G136" i="33"/>
  <c r="G140"/>
  <c r="Q140" i="14" s="1"/>
  <c r="G141" i="33"/>
  <c r="Q141" i="14" s="1"/>
  <c r="G142" i="33"/>
  <c r="Q142" i="14" s="1"/>
  <c r="G143" i="33"/>
  <c r="Q143" i="14" s="1"/>
  <c r="G144" i="33"/>
  <c r="Q144" i="14" s="1"/>
  <c r="G145" i="33"/>
  <c r="Q145" i="14" s="1"/>
  <c r="G146" i="33"/>
  <c r="Q146" i="14" s="1"/>
  <c r="G147" i="33"/>
  <c r="Q147" i="14" s="1"/>
  <c r="G148" i="33"/>
  <c r="Q148" i="14" s="1"/>
  <c r="G149" i="33"/>
  <c r="Q149" i="14" s="1"/>
  <c r="G150" i="33"/>
  <c r="Q150" i="14" s="1"/>
  <c r="G151" i="33"/>
  <c r="Q151" i="14" s="1"/>
  <c r="G152" i="33"/>
  <c r="Q152" i="14" s="1"/>
  <c r="G153" i="33"/>
  <c r="Q153" i="14" s="1"/>
  <c r="G154" i="33"/>
  <c r="Q154" i="14" s="1"/>
  <c r="G155" i="33"/>
  <c r="Q155" i="14" s="1"/>
  <c r="G156" i="33"/>
  <c r="Q156" i="14" s="1"/>
  <c r="G157" i="33"/>
  <c r="Q157" i="14" s="1"/>
  <c r="G158" i="33"/>
  <c r="Q158" i="14" s="1"/>
  <c r="G159" i="33"/>
  <c r="Q159" i="14" s="1"/>
  <c r="G160" i="33"/>
  <c r="Q160" i="14" s="1"/>
  <c r="G161" i="33"/>
  <c r="Q161" i="14" s="1"/>
  <c r="G162" i="33"/>
  <c r="Q162" i="14" s="1"/>
  <c r="G163" i="33"/>
  <c r="Q163" i="14" s="1"/>
  <c r="G164" i="33"/>
  <c r="Q164" i="14" s="1"/>
  <c r="G165" i="33"/>
  <c r="Q165" i="14" s="1"/>
  <c r="G166" i="33"/>
  <c r="Q166" i="14" s="1"/>
  <c r="G167" i="33"/>
  <c r="Q167" i="14" s="1"/>
  <c r="G168" i="33"/>
  <c r="Q168" i="14" s="1"/>
  <c r="G169" i="33"/>
  <c r="Q169" i="14" s="1"/>
  <c r="G170" i="33"/>
  <c r="Q170" i="14" s="1"/>
  <c r="G171" i="33"/>
  <c r="Q171" i="14" s="1"/>
  <c r="G172" i="33"/>
  <c r="Q172" i="14" s="1"/>
  <c r="G173" i="33"/>
  <c r="Q173" i="14" s="1"/>
  <c r="G174" i="33"/>
  <c r="Q174" i="14" s="1"/>
  <c r="G175" i="33"/>
  <c r="Q175" i="14" s="1"/>
  <c r="G176" i="33"/>
  <c r="Q176" i="14" s="1"/>
  <c r="G177" i="33"/>
  <c r="Q177" i="14" s="1"/>
  <c r="G178" i="33"/>
  <c r="Q178" i="14" s="1"/>
  <c r="G179" i="33"/>
  <c r="Q179" i="14" s="1"/>
  <c r="G180" i="33"/>
  <c r="Q180" i="14" s="1"/>
  <c r="G181" i="33"/>
  <c r="Q181" i="14" s="1"/>
  <c r="G182" i="33"/>
  <c r="Q182" i="14" s="1"/>
  <c r="G183" i="33"/>
  <c r="Q183" i="14" s="1"/>
  <c r="G184" i="33"/>
  <c r="Q184" i="14" s="1"/>
  <c r="G185" i="33"/>
  <c r="Q185" i="14" s="1"/>
  <c r="G186" i="33"/>
  <c r="Q186" i="14" s="1"/>
  <c r="G187" i="33"/>
  <c r="Q187" i="14" s="1"/>
  <c r="G188" i="33"/>
  <c r="Q188" i="14" s="1"/>
  <c r="G189" i="33"/>
  <c r="Q189" i="14" s="1"/>
  <c r="G190" i="33"/>
  <c r="Q190" i="14" s="1"/>
  <c r="G191" i="33"/>
  <c r="Q191" i="14" s="1"/>
  <c r="G192" i="33"/>
  <c r="Q192" i="14" s="1"/>
  <c r="G193" i="33"/>
  <c r="Q193" i="14" s="1"/>
  <c r="G194" i="33"/>
  <c r="Q194" i="14" s="1"/>
  <c r="G195" i="33"/>
  <c r="Q195" i="14" s="1"/>
  <c r="G196" i="33"/>
  <c r="Q196" i="14" s="1"/>
  <c r="G197" i="33"/>
  <c r="Q197" i="14" s="1"/>
  <c r="G198" i="33"/>
  <c r="Q198" i="14" s="1"/>
  <c r="G199" i="33"/>
  <c r="Q199" i="14" s="1"/>
  <c r="G200" i="33"/>
  <c r="Q200" i="14" s="1"/>
  <c r="G201" i="33"/>
  <c r="Q201" i="14" s="1"/>
  <c r="G202" i="33"/>
  <c r="Q202" i="14" s="1"/>
  <c r="G203" i="33"/>
  <c r="Q203" i="14" s="1"/>
  <c r="G204" i="33"/>
  <c r="Q204" i="14" s="1"/>
  <c r="G207" i="33"/>
  <c r="Q207" i="14" s="1"/>
  <c r="G208" i="33"/>
  <c r="Q208" i="14" s="1"/>
  <c r="G209" i="33"/>
  <c r="Q209" i="14" s="1"/>
  <c r="G210" i="33"/>
  <c r="Q210" i="14" s="1"/>
  <c r="G211" i="33"/>
  <c r="Q211" i="14" s="1"/>
  <c r="G212" i="33"/>
  <c r="Q212" i="14" s="1"/>
  <c r="G213" i="33"/>
  <c r="Q213" i="14" s="1"/>
  <c r="G214" i="33"/>
  <c r="Q214" i="14" s="1"/>
  <c r="G215" i="33"/>
  <c r="Q215" i="14" s="1"/>
  <c r="G216" i="33"/>
  <c r="Q216" i="14" s="1"/>
  <c r="G217" i="33"/>
  <c r="Q217" i="14" s="1"/>
  <c r="G218" i="33"/>
  <c r="Q218" i="14" s="1"/>
  <c r="G219" i="33"/>
  <c r="Q219" i="14" s="1"/>
  <c r="G220" i="33"/>
  <c r="Q220" i="14" s="1"/>
  <c r="G222" i="33"/>
  <c r="G224"/>
  <c r="G225"/>
  <c r="G226"/>
  <c r="G227"/>
  <c r="Q227" i="14" s="1"/>
  <c r="G228" i="33"/>
  <c r="Q228" i="14" s="1"/>
  <c r="G229" i="33"/>
  <c r="Q229" i="14" s="1"/>
  <c r="G230" i="33"/>
  <c r="Q230" i="14" s="1"/>
  <c r="G231" i="33"/>
  <c r="Q231" i="14" s="1"/>
  <c r="G232" i="33"/>
  <c r="Q232" i="14" s="1"/>
  <c r="G233" i="33"/>
  <c r="Q233" i="14" s="1"/>
  <c r="Q235"/>
  <c r="G236" i="33"/>
  <c r="Q236" i="14" s="1"/>
  <c r="G237" i="33"/>
  <c r="Q237" i="14" s="1"/>
  <c r="G238" i="33"/>
  <c r="Q238" i="14" s="1"/>
  <c r="G239" i="33"/>
  <c r="Q239" i="14" s="1"/>
  <c r="G240" i="33"/>
  <c r="Q240" i="14" s="1"/>
  <c r="G241" i="33"/>
  <c r="Q241" i="14" s="1"/>
  <c r="G242" i="33"/>
  <c r="Q242" i="14" s="1"/>
  <c r="G243" i="33"/>
  <c r="Q243" i="14" s="1"/>
  <c r="G244" i="33"/>
  <c r="Q244" i="14" s="1"/>
  <c r="G245" i="33"/>
  <c r="Q245" i="14" s="1"/>
  <c r="G246" i="33"/>
  <c r="Q246" i="14" s="1"/>
  <c r="G247" i="33"/>
  <c r="Q247" i="14" s="1"/>
  <c r="G248" i="33"/>
  <c r="Q248" i="14" s="1"/>
  <c r="G249" i="33"/>
  <c r="Q249" i="14" s="1"/>
  <c r="G250" i="33"/>
  <c r="Q250" i="14" s="1"/>
  <c r="G251" i="33"/>
  <c r="Q251" i="14" s="1"/>
  <c r="G252" i="33"/>
  <c r="Q252" i="14" s="1"/>
  <c r="G253" i="33"/>
  <c r="Q253" i="14" s="1"/>
  <c r="G254" i="33"/>
  <c r="Q254" i="14" s="1"/>
  <c r="G255" i="33"/>
  <c r="Q255" i="14" s="1"/>
  <c r="G256" i="33"/>
  <c r="Q256" i="14" s="1"/>
  <c r="G257" i="33"/>
  <c r="Q257" i="14" s="1"/>
  <c r="G258" i="33"/>
  <c r="Q258" i="14" s="1"/>
  <c r="G259" i="33"/>
  <c r="Q259" i="14" s="1"/>
  <c r="G260" i="33"/>
  <c r="Q260" i="14" s="1"/>
  <c r="G261" i="33"/>
  <c r="Q261" i="14" s="1"/>
  <c r="G262" i="33"/>
  <c r="Q262" i="14" s="1"/>
  <c r="G263" i="33"/>
  <c r="Q263" i="14" s="1"/>
  <c r="G264" i="33"/>
  <c r="Q264" i="14" s="1"/>
  <c r="G265" i="33"/>
  <c r="Q265" i="14" s="1"/>
  <c r="G266" i="33"/>
  <c r="Q266" i="14" s="1"/>
  <c r="G267" i="33"/>
  <c r="Q267" i="14" s="1"/>
  <c r="G269" i="33"/>
  <c r="Q269" i="14" s="1"/>
  <c r="G270" i="33"/>
  <c r="Q270" i="14" s="1"/>
  <c r="G271" i="33"/>
  <c r="Q271" i="14" s="1"/>
  <c r="G272" i="33"/>
  <c r="Q272" i="14" s="1"/>
  <c r="G273" i="33"/>
  <c r="Q273" i="14" s="1"/>
  <c r="G274" i="33"/>
  <c r="Q274" i="14" s="1"/>
  <c r="G275" i="33"/>
  <c r="Q275" i="14" s="1"/>
  <c r="G276" i="33"/>
  <c r="Q276" i="14" s="1"/>
  <c r="G277" i="33"/>
  <c r="Q277" i="14" s="1"/>
  <c r="G278" i="33"/>
  <c r="Q278" i="14" s="1"/>
  <c r="G279" i="33"/>
  <c r="Q279" i="14" s="1"/>
  <c r="G280" i="33"/>
  <c r="Q280" i="14" s="1"/>
  <c r="G281" i="33"/>
  <c r="Q281" i="14" s="1"/>
  <c r="G282" i="33"/>
  <c r="Q282" i="14" s="1"/>
  <c r="G283" i="33"/>
  <c r="Q283" i="14" s="1"/>
  <c r="G284" i="33"/>
  <c r="Q284" i="14" s="1"/>
  <c r="G285" i="33"/>
  <c r="Q285" i="14" s="1"/>
  <c r="G286" i="33"/>
  <c r="Q286" i="14" s="1"/>
  <c r="G287" i="33"/>
  <c r="Q287" i="14" s="1"/>
  <c r="G288" i="33"/>
  <c r="Q288" i="14" s="1"/>
  <c r="G289" i="33"/>
  <c r="Q289" i="14" s="1"/>
  <c r="G291" i="33"/>
  <c r="Q291" i="14" s="1"/>
  <c r="G292" i="33"/>
  <c r="Q292" i="14" s="1"/>
  <c r="G293" i="33"/>
  <c r="Q293" i="14" s="1"/>
  <c r="G294" i="33"/>
  <c r="Q294" i="14" s="1"/>
  <c r="G295" i="33"/>
  <c r="Q295" i="14" s="1"/>
  <c r="G296" i="33"/>
  <c r="Q296" i="14" s="1"/>
  <c r="G297" i="33"/>
  <c r="Q297" i="14" s="1"/>
  <c r="G298" i="33"/>
  <c r="Q298" i="14" s="1"/>
  <c r="G299" i="33"/>
  <c r="Q299" i="14" s="1"/>
  <c r="G300" i="33"/>
  <c r="Q300" i="14" s="1"/>
  <c r="G301" i="33"/>
  <c r="Q301" i="14" s="1"/>
  <c r="G302" i="33"/>
  <c r="Q302" i="14" s="1"/>
  <c r="G303" i="33"/>
  <c r="Q303" i="14" s="1"/>
  <c r="G304" i="33"/>
  <c r="Q304" i="14" s="1"/>
  <c r="G305" i="33"/>
  <c r="Q305" i="14" s="1"/>
  <c r="G306" i="33"/>
  <c r="Q306" i="14" s="1"/>
  <c r="G307" i="33"/>
  <c r="Q307" i="14" s="1"/>
  <c r="G308" i="33"/>
  <c r="Q308" i="14" s="1"/>
  <c r="G309" i="33"/>
  <c r="Q309" i="14" s="1"/>
  <c r="G310" i="33"/>
  <c r="Q310" i="14" s="1"/>
  <c r="G311" i="33"/>
  <c r="Q311" i="14" s="1"/>
  <c r="G312" i="33"/>
  <c r="Q312" i="14" s="1"/>
  <c r="G313" i="33"/>
  <c r="Q313" i="14" s="1"/>
  <c r="G314" i="33"/>
  <c r="Q314" i="14" s="1"/>
  <c r="G315" i="33"/>
  <c r="Q315" i="14" s="1"/>
  <c r="G316" i="33"/>
  <c r="Q316" i="14" s="1"/>
  <c r="G317" i="33"/>
  <c r="Q317" i="14" s="1"/>
  <c r="G318" i="33"/>
  <c r="Q318" i="14" s="1"/>
  <c r="G319" i="33"/>
  <c r="Q319" i="14" s="1"/>
  <c r="G320" i="33"/>
  <c r="Q320" i="14" s="1"/>
  <c r="G321" i="33"/>
  <c r="Q321" i="14" s="1"/>
  <c r="G322" i="33"/>
  <c r="Q322" i="14" s="1"/>
  <c r="G323" i="33"/>
  <c r="Q323" i="14" s="1"/>
  <c r="Q326"/>
  <c r="Q327"/>
  <c r="G328" i="33"/>
  <c r="Q328" i="14" s="1"/>
  <c r="G329" i="33"/>
  <c r="Q329" i="14" s="1"/>
  <c r="E8" i="31"/>
  <c r="G8" s="1"/>
  <c r="O8" i="14" s="1"/>
  <c r="E12" i="31"/>
  <c r="G12" s="1"/>
  <c r="O12" i="14" s="1"/>
  <c r="E16" i="31"/>
  <c r="G16" s="1"/>
  <c r="O16" i="14" s="1"/>
  <c r="E20" i="31"/>
  <c r="G20" s="1"/>
  <c r="O20" i="14" s="1"/>
  <c r="E24" i="31"/>
  <c r="G24" s="1"/>
  <c r="O24" i="14" s="1"/>
  <c r="E29" i="31"/>
  <c r="G29" s="1"/>
  <c r="O29" i="14" s="1"/>
  <c r="E33" i="31"/>
  <c r="G33" s="1"/>
  <c r="O33" i="14" s="1"/>
  <c r="E37" i="31"/>
  <c r="G37" s="1"/>
  <c r="O37" i="14" s="1"/>
  <c r="E41" i="31"/>
  <c r="G41" s="1"/>
  <c r="O41" i="14" s="1"/>
  <c r="E45" i="31"/>
  <c r="G45" s="1"/>
  <c r="O45" i="14" s="1"/>
  <c r="E49" i="31"/>
  <c r="G49" s="1"/>
  <c r="O49" i="14" s="1"/>
  <c r="E53" i="31"/>
  <c r="G53" s="1"/>
  <c r="O53" i="14" s="1"/>
  <c r="E57" i="31"/>
  <c r="G57" s="1"/>
  <c r="O57" i="14" s="1"/>
  <c r="E61" i="31"/>
  <c r="G61" s="1"/>
  <c r="O61" i="14" s="1"/>
  <c r="E65" i="31"/>
  <c r="G65" s="1"/>
  <c r="O65" i="14" s="1"/>
  <c r="E69" i="31"/>
  <c r="G69" s="1"/>
  <c r="O69" i="14" s="1"/>
  <c r="E73" i="31"/>
  <c r="G73" s="1"/>
  <c r="O73" i="14" s="1"/>
  <c r="E77" i="31"/>
  <c r="G77" s="1"/>
  <c r="O77" i="14" s="1"/>
  <c r="E81" i="31"/>
  <c r="G81" s="1"/>
  <c r="O81" i="14" s="1"/>
  <c r="E85" i="31"/>
  <c r="G85" s="1"/>
  <c r="O85" i="14" s="1"/>
  <c r="E89" i="31"/>
  <c r="G89" s="1"/>
  <c r="O89" i="14" s="1"/>
  <c r="E93" i="31"/>
  <c r="G93" s="1"/>
  <c r="O93" i="14" s="1"/>
  <c r="E97" i="31"/>
  <c r="G97" s="1"/>
  <c r="O97" i="14" s="1"/>
  <c r="E101" i="31"/>
  <c r="G101" s="1"/>
  <c r="O101" i="14" s="1"/>
  <c r="E105" i="31"/>
  <c r="G105" s="1"/>
  <c r="O105" i="14" s="1"/>
  <c r="E109" i="31"/>
  <c r="G109" s="1"/>
  <c r="O109" i="14" s="1"/>
  <c r="E118" i="31"/>
  <c r="G118" s="1"/>
  <c r="O118" i="14" s="1"/>
  <c r="E122" i="31"/>
  <c r="G122" s="1"/>
  <c r="O122" i="14" s="1"/>
  <c r="E127" i="31"/>
  <c r="G127" s="1"/>
  <c r="O127" i="14" s="1"/>
  <c r="E131" i="31"/>
  <c r="G131" s="1"/>
  <c r="O131" i="14" s="1"/>
  <c r="E135" i="31"/>
  <c r="G135" s="1"/>
  <c r="O135" i="14" s="1"/>
  <c r="E140" i="31"/>
  <c r="G140" s="1"/>
  <c r="O140" i="14" s="1"/>
  <c r="E144" i="31"/>
  <c r="G144" s="1"/>
  <c r="O144" i="14" s="1"/>
  <c r="E148" i="31"/>
  <c r="G148" s="1"/>
  <c r="O148" i="14" s="1"/>
  <c r="E152" i="31"/>
  <c r="G152" s="1"/>
  <c r="O152" i="14" s="1"/>
  <c r="E156" i="31"/>
  <c r="G156" s="1"/>
  <c r="O156" i="14" s="1"/>
  <c r="E160" i="31"/>
  <c r="G160" s="1"/>
  <c r="O160" i="14" s="1"/>
  <c r="E164" i="31"/>
  <c r="G164" s="1"/>
  <c r="O164" i="14" s="1"/>
  <c r="E168" i="31"/>
  <c r="G168" s="1"/>
  <c r="O168" i="14" s="1"/>
  <c r="E172" i="31"/>
  <c r="G172" s="1"/>
  <c r="O172" i="14" s="1"/>
  <c r="E176" i="31"/>
  <c r="G176" s="1"/>
  <c r="O176" i="14" s="1"/>
  <c r="E180" i="31"/>
  <c r="G180" s="1"/>
  <c r="O180" i="14" s="1"/>
  <c r="E184" i="31"/>
  <c r="G184" s="1"/>
  <c r="O184" i="14" s="1"/>
  <c r="E188" i="31"/>
  <c r="G188" s="1"/>
  <c r="O188" i="14" s="1"/>
  <c r="E192" i="31"/>
  <c r="G192" s="1"/>
  <c r="O192" i="14" s="1"/>
  <c r="E196" i="31"/>
  <c r="G196" s="1"/>
  <c r="O196" i="14" s="1"/>
  <c r="E200" i="31"/>
  <c r="G200" s="1"/>
  <c r="O200" i="14" s="1"/>
  <c r="E204" i="31"/>
  <c r="G204" s="1"/>
  <c r="O204" i="14" s="1"/>
  <c r="E209" i="31"/>
  <c r="G209" s="1"/>
  <c r="O209" i="14" s="1"/>
  <c r="E213" i="31"/>
  <c r="G213" s="1"/>
  <c r="O213" i="14" s="1"/>
  <c r="E217" i="31"/>
  <c r="G217" s="1"/>
  <c r="O217" i="14" s="1"/>
  <c r="G221" i="31"/>
  <c r="O221" i="14" s="1"/>
  <c r="G227" i="31"/>
  <c r="O227" i="14" s="1"/>
  <c r="G231" i="31"/>
  <c r="O231" i="14" s="1"/>
  <c r="E236" i="31"/>
  <c r="E240"/>
  <c r="G240" s="1"/>
  <c r="O240" i="14" s="1"/>
  <c r="E244" i="31"/>
  <c r="G244" s="1"/>
  <c r="O244" i="14" s="1"/>
  <c r="E248" i="31"/>
  <c r="G248" s="1"/>
  <c r="O248" i="14" s="1"/>
  <c r="E252" i="31"/>
  <c r="G252" s="1"/>
  <c r="O252" i="14" s="1"/>
  <c r="E256" i="31"/>
  <c r="G256" s="1"/>
  <c r="O256" i="14" s="1"/>
  <c r="E260" i="31"/>
  <c r="G260" s="1"/>
  <c r="O260" i="14" s="1"/>
  <c r="E264" i="31"/>
  <c r="G264" s="1"/>
  <c r="O264" i="14" s="1"/>
  <c r="E269" i="31"/>
  <c r="G269" s="1"/>
  <c r="O269" i="14" s="1"/>
  <c r="E273" i="31"/>
  <c r="G273" s="1"/>
  <c r="O273" i="14" s="1"/>
  <c r="E277" i="31"/>
  <c r="G277" s="1"/>
  <c r="O277" i="14" s="1"/>
  <c r="E281" i="31"/>
  <c r="G281" s="1"/>
  <c r="O281" i="14" s="1"/>
  <c r="E285" i="31"/>
  <c r="G285" s="1"/>
  <c r="O285" i="14" s="1"/>
  <c r="E289" i="31"/>
  <c r="G289" s="1"/>
  <c r="O289" i="14" s="1"/>
  <c r="E294" i="31"/>
  <c r="G294" s="1"/>
  <c r="O294" i="14" s="1"/>
  <c r="E298" i="31"/>
  <c r="G298" s="1"/>
  <c r="O298" i="14" s="1"/>
  <c r="E302" i="31"/>
  <c r="G302" s="1"/>
  <c r="O302" i="14" s="1"/>
  <c r="E306" i="31"/>
  <c r="G306" s="1"/>
  <c r="O306" i="14" s="1"/>
  <c r="E310" i="31"/>
  <c r="G310" s="1"/>
  <c r="O310" i="14" s="1"/>
  <c r="E314" i="31"/>
  <c r="G314" s="1"/>
  <c r="O314" i="14" s="1"/>
  <c r="E318" i="31"/>
  <c r="G318" s="1"/>
  <c r="O318" i="14" s="1"/>
  <c r="E322" i="31"/>
  <c r="G322" s="1"/>
  <c r="O322" i="14" s="1"/>
  <c r="E327" i="31"/>
  <c r="G327" s="1"/>
  <c r="O327" i="14" s="1"/>
  <c r="L253" i="28"/>
  <c r="L257"/>
  <c r="L258"/>
  <c r="L261"/>
  <c r="L262"/>
  <c r="L265"/>
  <c r="L266"/>
  <c r="L270"/>
  <c r="L274"/>
  <c r="L275"/>
  <c r="L278"/>
  <c r="L279"/>
  <c r="L282"/>
  <c r="L283"/>
  <c r="L286"/>
  <c r="L291"/>
  <c r="L292"/>
  <c r="L295"/>
  <c r="L296"/>
  <c r="L299"/>
  <c r="L300"/>
  <c r="L303"/>
  <c r="L307"/>
  <c r="L308"/>
  <c r="L311"/>
  <c r="L312"/>
  <c r="L315"/>
  <c r="L316"/>
  <c r="L319"/>
  <c r="L323"/>
  <c r="L325"/>
  <c r="L328"/>
  <c r="L32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3"/>
  <c r="L114"/>
  <c r="L115"/>
  <c r="L116"/>
  <c r="L117"/>
  <c r="L118"/>
  <c r="L119"/>
  <c r="L120"/>
  <c r="L121"/>
  <c r="L122"/>
  <c r="L123"/>
  <c r="L124"/>
  <c r="L126"/>
  <c r="L127"/>
  <c r="L128"/>
  <c r="L129"/>
  <c r="L130"/>
  <c r="L131"/>
  <c r="L132"/>
  <c r="L133"/>
  <c r="L134"/>
  <c r="L135"/>
  <c r="L136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6"/>
  <c r="L207"/>
  <c r="L208"/>
  <c r="L209"/>
  <c r="L210"/>
  <c r="L211"/>
  <c r="L212"/>
  <c r="L213"/>
  <c r="L214"/>
  <c r="L215"/>
  <c r="L216"/>
  <c r="L217"/>
  <c r="L218"/>
  <c r="L219"/>
  <c r="L220"/>
  <c r="L221"/>
  <c r="L224"/>
  <c r="L225"/>
  <c r="L226"/>
  <c r="L227"/>
  <c r="L228"/>
  <c r="L229"/>
  <c r="L230"/>
  <c r="L231"/>
  <c r="L232"/>
  <c r="L233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4"/>
  <c r="L255"/>
  <c r="L256"/>
  <c r="L259"/>
  <c r="L260"/>
  <c r="L263"/>
  <c r="L264"/>
  <c r="L267"/>
  <c r="L269"/>
  <c r="L271"/>
  <c r="L272"/>
  <c r="L273"/>
  <c r="L276"/>
  <c r="L277"/>
  <c r="L280"/>
  <c r="L281"/>
  <c r="L284"/>
  <c r="L285"/>
  <c r="L287"/>
  <c r="L288"/>
  <c r="L289"/>
  <c r="L293"/>
  <c r="L294"/>
  <c r="L297"/>
  <c r="L298"/>
  <c r="L301"/>
  <c r="L302"/>
  <c r="L304"/>
  <c r="L305"/>
  <c r="L306"/>
  <c r="L309"/>
  <c r="L310"/>
  <c r="L313"/>
  <c r="L314"/>
  <c r="L317"/>
  <c r="L318"/>
  <c r="L320"/>
  <c r="L321"/>
  <c r="L322"/>
  <c r="L326"/>
  <c r="L327"/>
  <c r="L332"/>
  <c r="G8" i="34"/>
  <c r="R8" i="14" s="1"/>
  <c r="G9" i="34"/>
  <c r="R9" i="14" s="1"/>
  <c r="G10" i="34"/>
  <c r="R10" i="14" s="1"/>
  <c r="G11" i="34"/>
  <c r="R11" i="14" s="1"/>
  <c r="G12" i="34"/>
  <c r="R12" i="14" s="1"/>
  <c r="E13" i="34"/>
  <c r="G13" s="1"/>
  <c r="R13" i="14" s="1"/>
  <c r="E14" i="34"/>
  <c r="G14" s="1"/>
  <c r="R14" i="14" s="1"/>
  <c r="E16" i="34"/>
  <c r="G16" s="1"/>
  <c r="R16" i="14" s="1"/>
  <c r="E17" i="34"/>
  <c r="G17" s="1"/>
  <c r="R17" i="14" s="1"/>
  <c r="E18" i="34"/>
  <c r="G18" s="1"/>
  <c r="R18" i="14" s="1"/>
  <c r="E19" i="34"/>
  <c r="G19" s="1"/>
  <c r="R19" i="14" s="1"/>
  <c r="E20" i="34"/>
  <c r="G20" s="1"/>
  <c r="R20" i="14" s="1"/>
  <c r="E21" i="34"/>
  <c r="G21" s="1"/>
  <c r="R21" i="14" s="1"/>
  <c r="E22" i="34"/>
  <c r="G22" s="1"/>
  <c r="R22" i="14" s="1"/>
  <c r="E24" i="34"/>
  <c r="G24" s="1"/>
  <c r="R24" i="14" s="1"/>
  <c r="E25" i="34"/>
  <c r="G25" s="1"/>
  <c r="R25" i="14" s="1"/>
  <c r="E26" i="34"/>
  <c r="G26" s="1"/>
  <c r="R26" i="14" s="1"/>
  <c r="E28" i="34"/>
  <c r="G28" s="1"/>
  <c r="R28" i="14" s="1"/>
  <c r="E29" i="34"/>
  <c r="G29" s="1"/>
  <c r="R29" i="14" s="1"/>
  <c r="E30" i="34"/>
  <c r="G30" s="1"/>
  <c r="R30" i="14" s="1"/>
  <c r="E31" i="34"/>
  <c r="G31" s="1"/>
  <c r="R31" i="14" s="1"/>
  <c r="E33" i="34"/>
  <c r="G33" s="1"/>
  <c r="R33" i="14" s="1"/>
  <c r="E34" i="34"/>
  <c r="G34" s="1"/>
  <c r="R34" i="14" s="1"/>
  <c r="E35" i="34"/>
  <c r="G35" s="1"/>
  <c r="R35" i="14" s="1"/>
  <c r="E36" i="34"/>
  <c r="G36" s="1"/>
  <c r="R36" i="14" s="1"/>
  <c r="E37" i="34"/>
  <c r="G37" s="1"/>
  <c r="R37" i="14" s="1"/>
  <c r="E38" i="34"/>
  <c r="G38" s="1"/>
  <c r="R38" i="14" s="1"/>
  <c r="E39" i="34"/>
  <c r="G39" s="1"/>
  <c r="R39" i="14" s="1"/>
  <c r="E40" i="34"/>
  <c r="G40" s="1"/>
  <c r="R40" i="14" s="1"/>
  <c r="E41" i="34"/>
  <c r="G41" s="1"/>
  <c r="R41" i="14" s="1"/>
  <c r="E42" i="34"/>
  <c r="G42" s="1"/>
  <c r="R42" i="14" s="1"/>
  <c r="E43" i="34"/>
  <c r="G43" s="1"/>
  <c r="R43" i="14" s="1"/>
  <c r="E44" i="34"/>
  <c r="G44" s="1"/>
  <c r="R44" i="14" s="1"/>
  <c r="E45" i="34"/>
  <c r="G45" s="1"/>
  <c r="R45" i="14" s="1"/>
  <c r="E46" i="34"/>
  <c r="G46" s="1"/>
  <c r="R46" i="14" s="1"/>
  <c r="E47" i="34"/>
  <c r="G47" s="1"/>
  <c r="R47" i="14" s="1"/>
  <c r="E48" i="34"/>
  <c r="G48" s="1"/>
  <c r="R48" i="14" s="1"/>
  <c r="E49" i="34"/>
  <c r="G49" s="1"/>
  <c r="R49" i="14" s="1"/>
  <c r="E50" i="34"/>
  <c r="G50" s="1"/>
  <c r="R50" i="14" s="1"/>
  <c r="E51" i="34"/>
  <c r="G51" s="1"/>
  <c r="R51" i="14" s="1"/>
  <c r="E52" i="34"/>
  <c r="G52" s="1"/>
  <c r="R52" i="14" s="1"/>
  <c r="E53" i="34"/>
  <c r="G53" s="1"/>
  <c r="R53" i="14" s="1"/>
  <c r="E54" i="34"/>
  <c r="G54" s="1"/>
  <c r="R54" i="14" s="1"/>
  <c r="E55" i="34"/>
  <c r="G55" s="1"/>
  <c r="R55" i="14" s="1"/>
  <c r="E56" i="34"/>
  <c r="G56" s="1"/>
  <c r="R56" i="14" s="1"/>
  <c r="E57" i="34"/>
  <c r="G57" s="1"/>
  <c r="R57" i="14" s="1"/>
  <c r="E58" i="34"/>
  <c r="G58" s="1"/>
  <c r="R58" i="14" s="1"/>
  <c r="E59" i="34"/>
  <c r="G59" s="1"/>
  <c r="R59" i="14" s="1"/>
  <c r="E60" i="34"/>
  <c r="G60" s="1"/>
  <c r="R60" i="14" s="1"/>
  <c r="E61" i="34"/>
  <c r="G61" s="1"/>
  <c r="R61" i="14" s="1"/>
  <c r="E62" i="34"/>
  <c r="G62" s="1"/>
  <c r="R62" i="14" s="1"/>
  <c r="E63" i="34"/>
  <c r="G63" s="1"/>
  <c r="R63" i="14" s="1"/>
  <c r="E64" i="34"/>
  <c r="G64" s="1"/>
  <c r="R64" i="14" s="1"/>
  <c r="E65" i="34"/>
  <c r="G65" s="1"/>
  <c r="R65" i="14" s="1"/>
  <c r="E66" i="34"/>
  <c r="G66" s="1"/>
  <c r="R66" i="14" s="1"/>
  <c r="E67" i="34"/>
  <c r="G67" s="1"/>
  <c r="R67" i="14" s="1"/>
  <c r="E68" i="34"/>
  <c r="G68" s="1"/>
  <c r="R68" i="14" s="1"/>
  <c r="E69" i="34"/>
  <c r="G69" s="1"/>
  <c r="R69" i="14" s="1"/>
  <c r="E70" i="34"/>
  <c r="G70" s="1"/>
  <c r="R70" i="14" s="1"/>
  <c r="E71" i="34"/>
  <c r="G71" s="1"/>
  <c r="R71" i="14" s="1"/>
  <c r="E72" i="34"/>
  <c r="G72" s="1"/>
  <c r="R72" i="14" s="1"/>
  <c r="E73" i="34"/>
  <c r="G73" s="1"/>
  <c r="R73" i="14" s="1"/>
  <c r="E74" i="34"/>
  <c r="G74" s="1"/>
  <c r="R74" i="14" s="1"/>
  <c r="E75" i="34"/>
  <c r="G75" s="1"/>
  <c r="R75" i="14" s="1"/>
  <c r="E76" i="34"/>
  <c r="G76" s="1"/>
  <c r="R76" i="14" s="1"/>
  <c r="E77" i="34"/>
  <c r="G77" s="1"/>
  <c r="R77" i="14" s="1"/>
  <c r="E78" i="34"/>
  <c r="G78" s="1"/>
  <c r="R78" i="14" s="1"/>
  <c r="E79" i="34"/>
  <c r="G79" s="1"/>
  <c r="R79" i="14" s="1"/>
  <c r="E80" i="34"/>
  <c r="G80" s="1"/>
  <c r="R80" i="14" s="1"/>
  <c r="E81" i="34"/>
  <c r="G81" s="1"/>
  <c r="R81" i="14" s="1"/>
  <c r="E82" i="34"/>
  <c r="G82" s="1"/>
  <c r="R82" i="14" s="1"/>
  <c r="E83" i="34"/>
  <c r="G83" s="1"/>
  <c r="R83" i="14" s="1"/>
  <c r="E84" i="34"/>
  <c r="G84" s="1"/>
  <c r="R84" i="14" s="1"/>
  <c r="E85" i="34"/>
  <c r="G85" s="1"/>
  <c r="R85" i="14" s="1"/>
  <c r="E86" i="34"/>
  <c r="G86" s="1"/>
  <c r="R86" i="14" s="1"/>
  <c r="E87" i="34"/>
  <c r="G87" s="1"/>
  <c r="R87" i="14" s="1"/>
  <c r="E88" i="34"/>
  <c r="G88" s="1"/>
  <c r="R88" i="14" s="1"/>
  <c r="E89" i="34"/>
  <c r="G89" s="1"/>
  <c r="R89" i="14" s="1"/>
  <c r="E90" i="34"/>
  <c r="G90" s="1"/>
  <c r="R90" i="14" s="1"/>
  <c r="E91" i="34"/>
  <c r="G91" s="1"/>
  <c r="R91" i="14" s="1"/>
  <c r="E92" i="34"/>
  <c r="G92" s="1"/>
  <c r="R92" i="14" s="1"/>
  <c r="E93" i="34"/>
  <c r="G93" s="1"/>
  <c r="R93" i="14" s="1"/>
  <c r="E94" i="34"/>
  <c r="G94" s="1"/>
  <c r="R94" i="14" s="1"/>
  <c r="E95" i="34"/>
  <c r="G95" s="1"/>
  <c r="R95" i="14" s="1"/>
  <c r="E96" i="34"/>
  <c r="G96" s="1"/>
  <c r="R96" i="14" s="1"/>
  <c r="E97" i="34"/>
  <c r="G97" s="1"/>
  <c r="R97" i="14" s="1"/>
  <c r="E98" i="34"/>
  <c r="G98" s="1"/>
  <c r="R98" i="14" s="1"/>
  <c r="E99" i="34"/>
  <c r="G99" s="1"/>
  <c r="R99" i="14" s="1"/>
  <c r="E100" i="34"/>
  <c r="G100" s="1"/>
  <c r="R100" i="14" s="1"/>
  <c r="E101" i="34"/>
  <c r="G101" s="1"/>
  <c r="R101" i="14" s="1"/>
  <c r="E102" i="34"/>
  <c r="G102" s="1"/>
  <c r="R102" i="14" s="1"/>
  <c r="E103" i="34"/>
  <c r="G103" s="1"/>
  <c r="R103" i="14" s="1"/>
  <c r="E104" i="34"/>
  <c r="G104" s="1"/>
  <c r="R104" i="14" s="1"/>
  <c r="E105" i="34"/>
  <c r="G105" s="1"/>
  <c r="R105" i="14" s="1"/>
  <c r="E106" i="34"/>
  <c r="G106" s="1"/>
  <c r="R106" i="14" s="1"/>
  <c r="E107" i="34"/>
  <c r="G107" s="1"/>
  <c r="R107" i="14" s="1"/>
  <c r="E108" i="34"/>
  <c r="G108" s="1"/>
  <c r="R108" i="14" s="1"/>
  <c r="E109" i="34"/>
  <c r="G109" s="1"/>
  <c r="R109" i="14" s="1"/>
  <c r="E110" i="34"/>
  <c r="G110" s="1"/>
  <c r="R110" i="14" s="1"/>
  <c r="E111" i="34"/>
  <c r="G111" s="1"/>
  <c r="R111" i="14" s="1"/>
  <c r="R114"/>
  <c r="E115" i="34"/>
  <c r="G115" s="1"/>
  <c r="R115" i="14" s="1"/>
  <c r="E116" i="34"/>
  <c r="G116" s="1"/>
  <c r="R116" i="14" s="1"/>
  <c r="E117" i="34"/>
  <c r="G117" s="1"/>
  <c r="R117" i="14" s="1"/>
  <c r="E118" i="34"/>
  <c r="G118" s="1"/>
  <c r="R118" i="14" s="1"/>
  <c r="E119" i="34"/>
  <c r="G119" s="1"/>
  <c r="R119" i="14" s="1"/>
  <c r="E120" i="34"/>
  <c r="G120" s="1"/>
  <c r="R120" i="14" s="1"/>
  <c r="E121" i="34"/>
  <c r="G121" s="1"/>
  <c r="R121" i="14" s="1"/>
  <c r="E122" i="34"/>
  <c r="G122" s="1"/>
  <c r="R122" i="14" s="1"/>
  <c r="E123" i="34"/>
  <c r="G123" s="1"/>
  <c r="R123" i="14" s="1"/>
  <c r="E124" i="34"/>
  <c r="G124" s="1"/>
  <c r="R124" i="14" s="1"/>
  <c r="G126" i="34"/>
  <c r="R126" i="14" s="1"/>
  <c r="E127" i="34"/>
  <c r="G127" s="1"/>
  <c r="R127" i="14" s="1"/>
  <c r="E128" i="34"/>
  <c r="G128" s="1"/>
  <c r="R128" i="14" s="1"/>
  <c r="E129" i="34"/>
  <c r="G129" s="1"/>
  <c r="R129" i="14" s="1"/>
  <c r="E130" i="34"/>
  <c r="G130" s="1"/>
  <c r="R130" i="14" s="1"/>
  <c r="E131" i="34"/>
  <c r="G131" s="1"/>
  <c r="R131" i="14" s="1"/>
  <c r="E132" i="34"/>
  <c r="G132" s="1"/>
  <c r="R132" i="14" s="1"/>
  <c r="E133" i="34"/>
  <c r="G133" s="1"/>
  <c r="R133" i="14" s="1"/>
  <c r="E134" i="34"/>
  <c r="G134" s="1"/>
  <c r="R134" i="14" s="1"/>
  <c r="E135" i="34"/>
  <c r="G135" s="1"/>
  <c r="R135" i="14" s="1"/>
  <c r="E136" i="34"/>
  <c r="G136" s="1"/>
  <c r="R136" i="14" s="1"/>
  <c r="E139" i="34"/>
  <c r="G139" s="1"/>
  <c r="R139" i="14" s="1"/>
  <c r="E140" i="34"/>
  <c r="G140" s="1"/>
  <c r="R140" i="14" s="1"/>
  <c r="E141" i="34"/>
  <c r="G141" s="1"/>
  <c r="R141" i="14" s="1"/>
  <c r="E142" i="34"/>
  <c r="G142" s="1"/>
  <c r="R142" i="14" s="1"/>
  <c r="E143" i="34"/>
  <c r="G143" s="1"/>
  <c r="R143" i="14" s="1"/>
  <c r="E144" i="34"/>
  <c r="G144" s="1"/>
  <c r="R144" i="14" s="1"/>
  <c r="E145" i="34"/>
  <c r="G145" s="1"/>
  <c r="R145" i="14" s="1"/>
  <c r="E146" i="34"/>
  <c r="G146" s="1"/>
  <c r="R146" i="14" s="1"/>
  <c r="E147" i="34"/>
  <c r="G147" s="1"/>
  <c r="R147" i="14" s="1"/>
  <c r="E148" i="34"/>
  <c r="G148" s="1"/>
  <c r="R148" i="14" s="1"/>
  <c r="E149" i="34"/>
  <c r="G149" s="1"/>
  <c r="R149" i="14" s="1"/>
  <c r="E150" i="34"/>
  <c r="G150" s="1"/>
  <c r="R150" i="14" s="1"/>
  <c r="E151" i="34"/>
  <c r="G151" s="1"/>
  <c r="R151" i="14" s="1"/>
  <c r="E152" i="34"/>
  <c r="G152" s="1"/>
  <c r="R152" i="14" s="1"/>
  <c r="E153" i="34"/>
  <c r="G153" s="1"/>
  <c r="R153" i="14" s="1"/>
  <c r="E154" i="34"/>
  <c r="G154" s="1"/>
  <c r="R154" i="14" s="1"/>
  <c r="E155" i="34"/>
  <c r="G155" s="1"/>
  <c r="R155" i="14" s="1"/>
  <c r="E156" i="34"/>
  <c r="G156" s="1"/>
  <c r="R156" i="14" s="1"/>
  <c r="E157" i="34"/>
  <c r="G157" s="1"/>
  <c r="R157" i="14" s="1"/>
  <c r="E158" i="34"/>
  <c r="G158" s="1"/>
  <c r="R158" i="14" s="1"/>
  <c r="E159" i="34"/>
  <c r="G159" s="1"/>
  <c r="R159" i="14" s="1"/>
  <c r="E160" i="34"/>
  <c r="G160" s="1"/>
  <c r="R160" i="14" s="1"/>
  <c r="E161" i="34"/>
  <c r="G161" s="1"/>
  <c r="R161" i="14" s="1"/>
  <c r="E162" i="34"/>
  <c r="G162" s="1"/>
  <c r="R162" i="14" s="1"/>
  <c r="E163" i="34"/>
  <c r="G163" s="1"/>
  <c r="R163" i="14" s="1"/>
  <c r="E164" i="34"/>
  <c r="G164" s="1"/>
  <c r="R164" i="14" s="1"/>
  <c r="E165" i="34"/>
  <c r="G165" s="1"/>
  <c r="R165" i="14" s="1"/>
  <c r="E166" i="34"/>
  <c r="G166" s="1"/>
  <c r="R166" i="14" s="1"/>
  <c r="E167" i="34"/>
  <c r="G167" s="1"/>
  <c r="R167" i="14" s="1"/>
  <c r="E168" i="34"/>
  <c r="G168" s="1"/>
  <c r="R168" i="14" s="1"/>
  <c r="E169" i="34"/>
  <c r="G169" s="1"/>
  <c r="R169" i="14" s="1"/>
  <c r="E170" i="34"/>
  <c r="G170" s="1"/>
  <c r="R170" i="14" s="1"/>
  <c r="E171" i="34"/>
  <c r="G171" s="1"/>
  <c r="R171" i="14" s="1"/>
  <c r="E172" i="34"/>
  <c r="G172" s="1"/>
  <c r="R172" i="14" s="1"/>
  <c r="E173" i="34"/>
  <c r="G173" s="1"/>
  <c r="R173" i="14" s="1"/>
  <c r="E174" i="34"/>
  <c r="G174" s="1"/>
  <c r="R174" i="14" s="1"/>
  <c r="E175" i="34"/>
  <c r="G175" s="1"/>
  <c r="R175" i="14" s="1"/>
  <c r="E176" i="34"/>
  <c r="G176" s="1"/>
  <c r="R176" i="14" s="1"/>
  <c r="E177" i="34"/>
  <c r="G177" s="1"/>
  <c r="R177" i="14" s="1"/>
  <c r="E178" i="34"/>
  <c r="G178" s="1"/>
  <c r="R178" i="14" s="1"/>
  <c r="E179" i="34"/>
  <c r="G179" s="1"/>
  <c r="R179" i="14" s="1"/>
  <c r="E180" i="34"/>
  <c r="G180" s="1"/>
  <c r="R180" i="14" s="1"/>
  <c r="E181" i="34"/>
  <c r="G181" s="1"/>
  <c r="R181" i="14" s="1"/>
  <c r="E182" i="34"/>
  <c r="G182" s="1"/>
  <c r="R182" i="14" s="1"/>
  <c r="E183" i="34"/>
  <c r="G183" s="1"/>
  <c r="R183" i="14" s="1"/>
  <c r="E184" i="34"/>
  <c r="G184" s="1"/>
  <c r="R184" i="14" s="1"/>
  <c r="E185" i="34"/>
  <c r="G185" s="1"/>
  <c r="R185" i="14" s="1"/>
  <c r="E186" i="34"/>
  <c r="G186" s="1"/>
  <c r="R186" i="14" s="1"/>
  <c r="E187" i="34"/>
  <c r="G187" s="1"/>
  <c r="R187" i="14" s="1"/>
  <c r="E188" i="34"/>
  <c r="G188" s="1"/>
  <c r="R188" i="14" s="1"/>
  <c r="E189" i="34"/>
  <c r="G189" s="1"/>
  <c r="R189" i="14" s="1"/>
  <c r="E190" i="34"/>
  <c r="G190" s="1"/>
  <c r="R190" i="14" s="1"/>
  <c r="E191" i="34"/>
  <c r="G191" s="1"/>
  <c r="R191" i="14" s="1"/>
  <c r="E192" i="34"/>
  <c r="G192" s="1"/>
  <c r="R192" i="14" s="1"/>
  <c r="E193" i="34"/>
  <c r="G193" s="1"/>
  <c r="R193" i="14" s="1"/>
  <c r="E194" i="34"/>
  <c r="G194" s="1"/>
  <c r="R194" i="14" s="1"/>
  <c r="E195" i="34"/>
  <c r="G195" s="1"/>
  <c r="R195" i="14" s="1"/>
  <c r="E196" i="34"/>
  <c r="G196" s="1"/>
  <c r="R196" i="14" s="1"/>
  <c r="E197" i="34"/>
  <c r="G197" s="1"/>
  <c r="R197" i="14" s="1"/>
  <c r="E198" i="34"/>
  <c r="G198" s="1"/>
  <c r="R198" i="14" s="1"/>
  <c r="E199" i="34"/>
  <c r="G199" s="1"/>
  <c r="R199" i="14" s="1"/>
  <c r="E200" i="34"/>
  <c r="G200" s="1"/>
  <c r="R200" i="14" s="1"/>
  <c r="E201" i="34"/>
  <c r="G201" s="1"/>
  <c r="R201" i="14" s="1"/>
  <c r="E202" i="34"/>
  <c r="G202" s="1"/>
  <c r="R202" i="14" s="1"/>
  <c r="E203" i="34"/>
  <c r="G203" s="1"/>
  <c r="R203" i="14" s="1"/>
  <c r="E204" i="34"/>
  <c r="G204" s="1"/>
  <c r="R204" i="14" s="1"/>
  <c r="E207" i="34"/>
  <c r="G207" s="1"/>
  <c r="R207" i="14" s="1"/>
  <c r="E208" i="34"/>
  <c r="G208" s="1"/>
  <c r="R208" i="14" s="1"/>
  <c r="E209" i="34"/>
  <c r="G209" s="1"/>
  <c r="R209" i="14" s="1"/>
  <c r="E210" i="34"/>
  <c r="G210" s="1"/>
  <c r="R210" i="14" s="1"/>
  <c r="E211" i="34"/>
  <c r="G211" s="1"/>
  <c r="R211" i="14" s="1"/>
  <c r="E212" i="34"/>
  <c r="G212" s="1"/>
  <c r="R212" i="14" s="1"/>
  <c r="E213" i="34"/>
  <c r="G213" s="1"/>
  <c r="R213" i="14" s="1"/>
  <c r="E214" i="34"/>
  <c r="G214" s="1"/>
  <c r="R214" i="14" s="1"/>
  <c r="E215" i="34"/>
  <c r="G215" s="1"/>
  <c r="R215" i="14" s="1"/>
  <c r="E216" i="34"/>
  <c r="G216" s="1"/>
  <c r="R216" i="14" s="1"/>
  <c r="E217" i="34"/>
  <c r="G217" s="1"/>
  <c r="R217" i="14" s="1"/>
  <c r="E218" i="34"/>
  <c r="G218" s="1"/>
  <c r="R218" i="14" s="1"/>
  <c r="G219" i="34"/>
  <c r="R219" i="14" s="1"/>
  <c r="G220" i="34"/>
  <c r="R220" i="14" s="1"/>
  <c r="G221" i="34"/>
  <c r="R221" i="14" s="1"/>
  <c r="G224" i="34"/>
  <c r="R224" i="14" s="1"/>
  <c r="G225" i="34"/>
  <c r="R225" i="14" s="1"/>
  <c r="G226" i="34"/>
  <c r="R226" i="14" s="1"/>
  <c r="G227" i="34"/>
  <c r="R227" i="14" s="1"/>
  <c r="G228" i="34"/>
  <c r="R228" i="14" s="1"/>
  <c r="G229" i="34"/>
  <c r="R229" i="14" s="1"/>
  <c r="G230" i="34"/>
  <c r="R230" i="14" s="1"/>
  <c r="G232" i="34"/>
  <c r="R232" i="14" s="1"/>
  <c r="E233" i="34"/>
  <c r="G233" s="1"/>
  <c r="R233" i="14" s="1"/>
  <c r="R235"/>
  <c r="E236" i="34"/>
  <c r="G236" s="1"/>
  <c r="R236" i="14" s="1"/>
  <c r="E237" i="34"/>
  <c r="G237" s="1"/>
  <c r="R237" i="14" s="1"/>
  <c r="E238" i="34"/>
  <c r="G238" s="1"/>
  <c r="R238" i="14" s="1"/>
  <c r="E239" i="34"/>
  <c r="G239" s="1"/>
  <c r="R239" i="14" s="1"/>
  <c r="E240" i="34"/>
  <c r="G240" s="1"/>
  <c r="R240" i="14" s="1"/>
  <c r="E241" i="34"/>
  <c r="G241" s="1"/>
  <c r="R241" i="14" s="1"/>
  <c r="E242" i="34"/>
  <c r="G242" s="1"/>
  <c r="R242" i="14" s="1"/>
  <c r="E243" i="34"/>
  <c r="G243" s="1"/>
  <c r="R243" i="14" s="1"/>
  <c r="E244" i="34"/>
  <c r="G244" s="1"/>
  <c r="R244" i="14" s="1"/>
  <c r="E245" i="34"/>
  <c r="G245" s="1"/>
  <c r="R245" i="14" s="1"/>
  <c r="E246" i="34"/>
  <c r="G246" s="1"/>
  <c r="R246" i="14" s="1"/>
  <c r="E247" i="34"/>
  <c r="G247" s="1"/>
  <c r="R247" i="14" s="1"/>
  <c r="E248" i="34"/>
  <c r="G248" s="1"/>
  <c r="R248" i="14" s="1"/>
  <c r="E249" i="34"/>
  <c r="G249" s="1"/>
  <c r="R249" i="14" s="1"/>
  <c r="E250" i="34"/>
  <c r="G250" s="1"/>
  <c r="R250" i="14" s="1"/>
  <c r="E251" i="34"/>
  <c r="G251" s="1"/>
  <c r="R251" i="14" s="1"/>
  <c r="E252" i="34"/>
  <c r="G252" s="1"/>
  <c r="R252" i="14" s="1"/>
  <c r="E253" i="34"/>
  <c r="G253" s="1"/>
  <c r="R253" i="14" s="1"/>
  <c r="E254" i="34"/>
  <c r="G254" s="1"/>
  <c r="R254" i="14" s="1"/>
  <c r="E255" i="34"/>
  <c r="G255" s="1"/>
  <c r="R255" i="14" s="1"/>
  <c r="E256" i="34"/>
  <c r="G256" s="1"/>
  <c r="R256" i="14" s="1"/>
  <c r="E257" i="34"/>
  <c r="G257" s="1"/>
  <c r="R257" i="14" s="1"/>
  <c r="E258" i="34"/>
  <c r="G258" s="1"/>
  <c r="R258" i="14" s="1"/>
  <c r="E259" i="34"/>
  <c r="G259" s="1"/>
  <c r="R259" i="14" s="1"/>
  <c r="E260" i="34"/>
  <c r="G260" s="1"/>
  <c r="R260" i="14" s="1"/>
  <c r="E261" i="34"/>
  <c r="G261" s="1"/>
  <c r="R261" i="14" s="1"/>
  <c r="E262" i="34"/>
  <c r="G262" s="1"/>
  <c r="R262" i="14" s="1"/>
  <c r="E263" i="34"/>
  <c r="G263" s="1"/>
  <c r="R263" i="14" s="1"/>
  <c r="E264" i="34"/>
  <c r="G264" s="1"/>
  <c r="R264" i="14" s="1"/>
  <c r="E265" i="34"/>
  <c r="G265" s="1"/>
  <c r="R265" i="14" s="1"/>
  <c r="E266" i="34"/>
  <c r="G266" s="1"/>
  <c r="R266" i="14" s="1"/>
  <c r="E267" i="34"/>
  <c r="G267" s="1"/>
  <c r="R267" i="14" s="1"/>
  <c r="E269" i="34"/>
  <c r="G269" s="1"/>
  <c r="R269" i="14" s="1"/>
  <c r="E270" i="34"/>
  <c r="G270" s="1"/>
  <c r="R270" i="14" s="1"/>
  <c r="E271" i="34"/>
  <c r="G271" s="1"/>
  <c r="R271" i="14" s="1"/>
  <c r="E272" i="34"/>
  <c r="G272" s="1"/>
  <c r="R272" i="14" s="1"/>
  <c r="E273" i="34"/>
  <c r="G273" s="1"/>
  <c r="R273" i="14" s="1"/>
  <c r="E274" i="34"/>
  <c r="G274" s="1"/>
  <c r="R274" i="14" s="1"/>
  <c r="E275" i="34"/>
  <c r="G275" s="1"/>
  <c r="R275" i="14" s="1"/>
  <c r="E276" i="34"/>
  <c r="G276" s="1"/>
  <c r="R276" i="14" s="1"/>
  <c r="E277" i="34"/>
  <c r="G277" s="1"/>
  <c r="R277" i="14" s="1"/>
  <c r="E278" i="34"/>
  <c r="G278" s="1"/>
  <c r="R278" i="14" s="1"/>
  <c r="E279" i="34"/>
  <c r="G279" s="1"/>
  <c r="R279" i="14" s="1"/>
  <c r="E280" i="34"/>
  <c r="G280" s="1"/>
  <c r="R280" i="14" s="1"/>
  <c r="E281" i="34"/>
  <c r="G281" s="1"/>
  <c r="R281" i="14" s="1"/>
  <c r="E282" i="34"/>
  <c r="G282" s="1"/>
  <c r="R282" i="14" s="1"/>
  <c r="E283" i="34"/>
  <c r="G283" s="1"/>
  <c r="R283" i="14" s="1"/>
  <c r="E284" i="34"/>
  <c r="G284" s="1"/>
  <c r="R284" i="14" s="1"/>
  <c r="E285" i="34"/>
  <c r="G285" s="1"/>
  <c r="R285" i="14" s="1"/>
  <c r="E286" i="34"/>
  <c r="G286" s="1"/>
  <c r="R286" i="14" s="1"/>
  <c r="E287" i="34"/>
  <c r="G287" s="1"/>
  <c r="R287" i="14" s="1"/>
  <c r="E288" i="34"/>
  <c r="G288" s="1"/>
  <c r="R288" i="14" s="1"/>
  <c r="E289" i="34"/>
  <c r="G289" s="1"/>
  <c r="R289" i="14" s="1"/>
  <c r="E291" i="34"/>
  <c r="G291" s="1"/>
  <c r="R291" i="14" s="1"/>
  <c r="E292" i="34"/>
  <c r="G292" s="1"/>
  <c r="R292" i="14" s="1"/>
  <c r="E293" i="34"/>
  <c r="G293" s="1"/>
  <c r="R293" i="14" s="1"/>
  <c r="E294" i="34"/>
  <c r="G294" s="1"/>
  <c r="R294" i="14" s="1"/>
  <c r="E295" i="34"/>
  <c r="G295" s="1"/>
  <c r="R295" i="14" s="1"/>
  <c r="E296" i="34"/>
  <c r="G296" s="1"/>
  <c r="R296" i="14" s="1"/>
  <c r="E297" i="34"/>
  <c r="G297" s="1"/>
  <c r="R297" i="14" s="1"/>
  <c r="E298" i="34"/>
  <c r="G298" s="1"/>
  <c r="R298" i="14" s="1"/>
  <c r="E299" i="34"/>
  <c r="G299" s="1"/>
  <c r="R299" i="14" s="1"/>
  <c r="E300" i="34"/>
  <c r="G300" s="1"/>
  <c r="R300" i="14" s="1"/>
  <c r="E301" i="34"/>
  <c r="G301" s="1"/>
  <c r="R301" i="14" s="1"/>
  <c r="E302" i="34"/>
  <c r="G302" s="1"/>
  <c r="R302" i="14" s="1"/>
  <c r="E303" i="34"/>
  <c r="G303" s="1"/>
  <c r="R303" i="14" s="1"/>
  <c r="E304" i="34"/>
  <c r="G304" s="1"/>
  <c r="R304" i="14" s="1"/>
  <c r="E305" i="34"/>
  <c r="G305" s="1"/>
  <c r="R305" i="14" s="1"/>
  <c r="E306" i="34"/>
  <c r="G306" s="1"/>
  <c r="R306" i="14" s="1"/>
  <c r="E307" i="34"/>
  <c r="G307" s="1"/>
  <c r="R307" i="14" s="1"/>
  <c r="E308" i="34"/>
  <c r="G308" s="1"/>
  <c r="R308" i="14" s="1"/>
  <c r="E309" i="34"/>
  <c r="G309" s="1"/>
  <c r="R309" i="14" s="1"/>
  <c r="E310" i="34"/>
  <c r="G310" s="1"/>
  <c r="R310" i="14" s="1"/>
  <c r="E311" i="34"/>
  <c r="G311" s="1"/>
  <c r="R311" i="14" s="1"/>
  <c r="E312" i="34"/>
  <c r="G312" s="1"/>
  <c r="R312" i="14" s="1"/>
  <c r="E313" i="34"/>
  <c r="G313" s="1"/>
  <c r="R313" i="14" s="1"/>
  <c r="E314" i="34"/>
  <c r="G314" s="1"/>
  <c r="R314" i="14" s="1"/>
  <c r="E315" i="34"/>
  <c r="G315" s="1"/>
  <c r="R315" i="14" s="1"/>
  <c r="E316" i="34"/>
  <c r="G316" s="1"/>
  <c r="R316" i="14" s="1"/>
  <c r="E317" i="34"/>
  <c r="G317" s="1"/>
  <c r="R317" i="14" s="1"/>
  <c r="E318" i="34"/>
  <c r="G318" s="1"/>
  <c r="R318" i="14" s="1"/>
  <c r="E319" i="34"/>
  <c r="G319" s="1"/>
  <c r="R319" i="14" s="1"/>
  <c r="E320" i="34"/>
  <c r="G320" s="1"/>
  <c r="R320" i="14" s="1"/>
  <c r="E321" i="34"/>
  <c r="G321" s="1"/>
  <c r="R321" i="14" s="1"/>
  <c r="E322" i="34"/>
  <c r="G322" s="1"/>
  <c r="R322" i="14" s="1"/>
  <c r="E323" i="34"/>
  <c r="G323" s="1"/>
  <c r="R323" i="14" s="1"/>
  <c r="R326"/>
  <c r="E327" i="34"/>
  <c r="E328"/>
  <c r="G328" s="1"/>
  <c r="R328" i="14" s="1"/>
  <c r="E329" i="34"/>
  <c r="G329" s="1"/>
  <c r="R329" i="14" s="1"/>
  <c r="E332" i="34"/>
  <c r="G332" s="1"/>
  <c r="R332" i="14" s="1"/>
  <c r="H333" i="34"/>
  <c r="G8" i="33"/>
  <c r="Q8" i="14" s="1"/>
  <c r="G9" i="33"/>
  <c r="Q9" i="14" s="1"/>
  <c r="G10" i="33"/>
  <c r="Q10" i="14" s="1"/>
  <c r="G11" i="33"/>
  <c r="Q11" i="14" s="1"/>
  <c r="G12" i="33"/>
  <c r="Q12" i="14" s="1"/>
  <c r="G13" i="33"/>
  <c r="Q13" i="14" s="1"/>
  <c r="G14" i="33"/>
  <c r="Q14" i="14" s="1"/>
  <c r="G15" i="33"/>
  <c r="Q15" i="14" s="1"/>
  <c r="G16" i="33"/>
  <c r="Q16" i="14" s="1"/>
  <c r="G17" i="33"/>
  <c r="Q17" i="14" s="1"/>
  <c r="G18" i="33"/>
  <c r="Q18" i="14" s="1"/>
  <c r="G19" i="33"/>
  <c r="Q19" i="14" s="1"/>
  <c r="G20" i="33"/>
  <c r="Q20" i="14" s="1"/>
  <c r="G21" i="33"/>
  <c r="Q21" i="14" s="1"/>
  <c r="G22" i="33"/>
  <c r="Q22" i="14" s="1"/>
  <c r="G23" i="33"/>
  <c r="Q23" i="14" s="1"/>
  <c r="G24" i="33"/>
  <c r="Q24" i="14" s="1"/>
  <c r="G25" i="33"/>
  <c r="Q25" i="14" s="1"/>
  <c r="G26" i="33"/>
  <c r="Q26" i="14" s="1"/>
  <c r="G28" i="33"/>
  <c r="Q28" i="14" s="1"/>
  <c r="G29" i="33"/>
  <c r="Q29" i="14" s="1"/>
  <c r="G30" i="33"/>
  <c r="Q30" i="14" s="1"/>
  <c r="G31" i="33"/>
  <c r="Q31" i="14" s="1"/>
  <c r="G32" i="33"/>
  <c r="Q32" i="14" s="1"/>
  <c r="G33" i="33"/>
  <c r="Q33" i="14" s="1"/>
  <c r="G34" i="33"/>
  <c r="Q34" i="14" s="1"/>
  <c r="G35" i="33"/>
  <c r="Q35" i="14" s="1"/>
  <c r="G36" i="33"/>
  <c r="Q36" i="14" s="1"/>
  <c r="G37" i="33"/>
  <c r="Q37" i="14" s="1"/>
  <c r="G38" i="33"/>
  <c r="Q38" i="14" s="1"/>
  <c r="G39" i="33"/>
  <c r="Q39" i="14" s="1"/>
  <c r="G40" i="33"/>
  <c r="Q40" i="14" s="1"/>
  <c r="G41" i="33"/>
  <c r="Q41" i="14" s="1"/>
  <c r="G42" i="33"/>
  <c r="Q42" i="14" s="1"/>
  <c r="G43" i="33"/>
  <c r="Q43" i="14" s="1"/>
  <c r="G44" i="33"/>
  <c r="Q44" i="14" s="1"/>
  <c r="G45" i="33"/>
  <c r="Q45" i="14" s="1"/>
  <c r="G46" i="33"/>
  <c r="Q46" i="14" s="1"/>
  <c r="G47" i="33"/>
  <c r="Q47" i="14" s="1"/>
  <c r="G48" i="33"/>
  <c r="Q48" i="14" s="1"/>
  <c r="G49" i="33"/>
  <c r="Q49" i="14" s="1"/>
  <c r="G50" i="33"/>
  <c r="Q50" i="14" s="1"/>
  <c r="G51" i="33"/>
  <c r="Q51" i="14" s="1"/>
  <c r="G52" i="33"/>
  <c r="Q52" i="14" s="1"/>
  <c r="G53" i="33"/>
  <c r="Q53" i="14" s="1"/>
  <c r="G54" i="33"/>
  <c r="Q54" i="14" s="1"/>
  <c r="G55" i="33"/>
  <c r="Q55" i="14" s="1"/>
  <c r="G56" i="33"/>
  <c r="Q56" i="14" s="1"/>
  <c r="G57" i="33"/>
  <c r="Q57" i="14" s="1"/>
  <c r="G58" i="33"/>
  <c r="Q58" i="14" s="1"/>
  <c r="G59" i="33"/>
  <c r="Q59" i="14" s="1"/>
  <c r="G60" i="33"/>
  <c r="Q60" i="14" s="1"/>
  <c r="G61" i="33"/>
  <c r="Q61" i="14" s="1"/>
  <c r="G62" i="33"/>
  <c r="Q62" i="14" s="1"/>
  <c r="G63" i="33"/>
  <c r="Q63" i="14" s="1"/>
  <c r="G64" i="33"/>
  <c r="Q64" i="14" s="1"/>
  <c r="G65" i="33"/>
  <c r="Q65" i="14" s="1"/>
  <c r="G66" i="33"/>
  <c r="Q66" i="14" s="1"/>
  <c r="G67" i="33"/>
  <c r="Q67" i="14" s="1"/>
  <c r="G68" i="33"/>
  <c r="Q68" i="14" s="1"/>
  <c r="G69" i="33"/>
  <c r="Q69" i="14" s="1"/>
  <c r="G70" i="33"/>
  <c r="Q70" i="14" s="1"/>
  <c r="G71" i="33"/>
  <c r="Q71" i="14" s="1"/>
  <c r="G72" i="33"/>
  <c r="Q72" i="14" s="1"/>
  <c r="G73" i="33"/>
  <c r="Q73" i="14" s="1"/>
  <c r="G74" i="33"/>
  <c r="Q74" i="14" s="1"/>
  <c r="G75" i="33"/>
  <c r="Q75" i="14" s="1"/>
  <c r="G76" i="33"/>
  <c r="Q76" i="14" s="1"/>
  <c r="G77" i="33"/>
  <c r="Q77" i="14" s="1"/>
  <c r="G78" i="33"/>
  <c r="Q78" i="14" s="1"/>
  <c r="G79" i="33"/>
  <c r="Q79" i="14" s="1"/>
  <c r="G80" i="33"/>
  <c r="Q80" i="14" s="1"/>
  <c r="G81" i="33"/>
  <c r="Q81" i="14" s="1"/>
  <c r="G82" i="33"/>
  <c r="Q82" i="14" s="1"/>
  <c r="G83" i="33"/>
  <c r="Q83" i="14" s="1"/>
  <c r="G84" i="33"/>
  <c r="Q84" i="14" s="1"/>
  <c r="G85" i="33"/>
  <c r="Q85" i="14" s="1"/>
  <c r="G86" i="33"/>
  <c r="Q86" i="14" s="1"/>
  <c r="G87" i="33"/>
  <c r="Q87" i="14" s="1"/>
  <c r="G88" i="33"/>
  <c r="Q88" i="14" s="1"/>
  <c r="G89" i="33"/>
  <c r="Q89" i="14" s="1"/>
  <c r="G90" i="33"/>
  <c r="Q90" i="14" s="1"/>
  <c r="G91" i="33"/>
  <c r="Q91" i="14" s="1"/>
  <c r="G92" i="33"/>
  <c r="Q92" i="14" s="1"/>
  <c r="G93" i="33"/>
  <c r="Q93" i="14" s="1"/>
  <c r="G94" i="33"/>
  <c r="Q94" i="14" s="1"/>
  <c r="G95" i="33"/>
  <c r="Q95" i="14" s="1"/>
  <c r="G96" i="33"/>
  <c r="Q96" i="14" s="1"/>
  <c r="H333" i="33"/>
  <c r="E8" i="32"/>
  <c r="G8" s="1"/>
  <c r="P8" i="14" s="1"/>
  <c r="E9" i="32"/>
  <c r="G9" s="1"/>
  <c r="P9" i="14" s="1"/>
  <c r="E10" i="32"/>
  <c r="G10" s="1"/>
  <c r="P10" i="14" s="1"/>
  <c r="E11" i="32"/>
  <c r="G11" s="1"/>
  <c r="P11" i="14" s="1"/>
  <c r="E12" i="32"/>
  <c r="G12" s="1"/>
  <c r="P12" i="14" s="1"/>
  <c r="E13" i="32"/>
  <c r="G13" s="1"/>
  <c r="P13" i="14" s="1"/>
  <c r="E14" i="32"/>
  <c r="G14" s="1"/>
  <c r="P14" i="14" s="1"/>
  <c r="E15" i="32"/>
  <c r="G15" s="1"/>
  <c r="P15" i="14" s="1"/>
  <c r="E16" i="32"/>
  <c r="G16" s="1"/>
  <c r="P16" i="14" s="1"/>
  <c r="E17" i="32"/>
  <c r="G17" s="1"/>
  <c r="P17" i="14" s="1"/>
  <c r="E18" i="32"/>
  <c r="G18" s="1"/>
  <c r="P18" i="14" s="1"/>
  <c r="E19" i="32"/>
  <c r="G19" s="1"/>
  <c r="P19" i="14" s="1"/>
  <c r="E20" i="32"/>
  <c r="G20" s="1"/>
  <c r="P20" i="14" s="1"/>
  <c r="E21" i="32"/>
  <c r="G21" s="1"/>
  <c r="P21" i="14" s="1"/>
  <c r="E22" i="32"/>
  <c r="G22" s="1"/>
  <c r="P22" i="14" s="1"/>
  <c r="E23" i="32"/>
  <c r="G23" s="1"/>
  <c r="P23" i="14" s="1"/>
  <c r="E24" i="32"/>
  <c r="G24" s="1"/>
  <c r="P24" i="14" s="1"/>
  <c r="E25" i="32"/>
  <c r="G25" s="1"/>
  <c r="P25" i="14" s="1"/>
  <c r="E26" i="32"/>
  <c r="G26" s="1"/>
  <c r="P26" i="14" s="1"/>
  <c r="E28" i="32"/>
  <c r="G28" s="1"/>
  <c r="P28" i="14" s="1"/>
  <c r="E29" i="32"/>
  <c r="G29" s="1"/>
  <c r="P29" i="14" s="1"/>
  <c r="E30" i="32"/>
  <c r="G30" s="1"/>
  <c r="P30" i="14" s="1"/>
  <c r="E31" i="32"/>
  <c r="G31" s="1"/>
  <c r="P31" i="14" s="1"/>
  <c r="E32" i="32"/>
  <c r="G32" s="1"/>
  <c r="P32" i="14" s="1"/>
  <c r="E33" i="32"/>
  <c r="G33" s="1"/>
  <c r="P33" i="14" s="1"/>
  <c r="E34" i="32"/>
  <c r="G34" s="1"/>
  <c r="P34" i="14" s="1"/>
  <c r="E35" i="32"/>
  <c r="G35" s="1"/>
  <c r="P35" i="14" s="1"/>
  <c r="E36" i="32"/>
  <c r="G36" s="1"/>
  <c r="P36" i="14" s="1"/>
  <c r="E37" i="32"/>
  <c r="G37" s="1"/>
  <c r="P37" i="14" s="1"/>
  <c r="E38" i="32"/>
  <c r="G38" s="1"/>
  <c r="P38" i="14" s="1"/>
  <c r="E39" i="32"/>
  <c r="G39" s="1"/>
  <c r="P39" i="14" s="1"/>
  <c r="E40" i="32"/>
  <c r="G40" s="1"/>
  <c r="P40" i="14" s="1"/>
  <c r="E41" i="32"/>
  <c r="G41" s="1"/>
  <c r="P41" i="14" s="1"/>
  <c r="E42" i="32"/>
  <c r="G42" s="1"/>
  <c r="P42" i="14" s="1"/>
  <c r="E43" i="32"/>
  <c r="G43" s="1"/>
  <c r="P43" i="14" s="1"/>
  <c r="E44" i="32"/>
  <c r="G44" s="1"/>
  <c r="P44" i="14" s="1"/>
  <c r="E45" i="32"/>
  <c r="G45" s="1"/>
  <c r="P45" i="14" s="1"/>
  <c r="E46" i="32"/>
  <c r="G46" s="1"/>
  <c r="P46" i="14" s="1"/>
  <c r="E47" i="32"/>
  <c r="G47" s="1"/>
  <c r="P47" i="14" s="1"/>
  <c r="E48" i="32"/>
  <c r="G48" s="1"/>
  <c r="P48" i="14" s="1"/>
  <c r="E49" i="32"/>
  <c r="G49" s="1"/>
  <c r="P49" i="14" s="1"/>
  <c r="E50" i="32"/>
  <c r="G50" s="1"/>
  <c r="P50" i="14" s="1"/>
  <c r="E51" i="32"/>
  <c r="G51" s="1"/>
  <c r="P51" i="14" s="1"/>
  <c r="E52" i="32"/>
  <c r="G52" s="1"/>
  <c r="P52" i="14" s="1"/>
  <c r="E53" i="32"/>
  <c r="G53" s="1"/>
  <c r="P53" i="14" s="1"/>
  <c r="E54" i="32"/>
  <c r="G54" s="1"/>
  <c r="P54" i="14" s="1"/>
  <c r="E55" i="32"/>
  <c r="G55" s="1"/>
  <c r="P55" i="14" s="1"/>
  <c r="E56" i="32"/>
  <c r="G56" s="1"/>
  <c r="P56" i="14" s="1"/>
  <c r="E57" i="32"/>
  <c r="G57" s="1"/>
  <c r="P57" i="14" s="1"/>
  <c r="E58" i="32"/>
  <c r="G58" s="1"/>
  <c r="P58" i="14" s="1"/>
  <c r="E59" i="32"/>
  <c r="G59" s="1"/>
  <c r="P59" i="14" s="1"/>
  <c r="E60" i="32"/>
  <c r="G60" s="1"/>
  <c r="P60" i="14" s="1"/>
  <c r="E61" i="32"/>
  <c r="G61" s="1"/>
  <c r="P61" i="14" s="1"/>
  <c r="E62" i="32"/>
  <c r="G62" s="1"/>
  <c r="P62" i="14" s="1"/>
  <c r="E63" i="32"/>
  <c r="G63" s="1"/>
  <c r="P63" i="14" s="1"/>
  <c r="E64" i="32"/>
  <c r="G64" s="1"/>
  <c r="P64" i="14" s="1"/>
  <c r="E65" i="32"/>
  <c r="G65" s="1"/>
  <c r="P65" i="14" s="1"/>
  <c r="E66" i="32"/>
  <c r="G66" s="1"/>
  <c r="P66" i="14" s="1"/>
  <c r="E67" i="32"/>
  <c r="G67" s="1"/>
  <c r="P67" i="14" s="1"/>
  <c r="E68" i="32"/>
  <c r="G68" s="1"/>
  <c r="P68" i="14" s="1"/>
  <c r="E69" i="32"/>
  <c r="G69" s="1"/>
  <c r="P69" i="14" s="1"/>
  <c r="E70" i="32"/>
  <c r="G70" s="1"/>
  <c r="P70" i="14" s="1"/>
  <c r="E71" i="32"/>
  <c r="G71" s="1"/>
  <c r="P71" i="14" s="1"/>
  <c r="E72" i="32"/>
  <c r="G72" s="1"/>
  <c r="P72" i="14" s="1"/>
  <c r="E73" i="32"/>
  <c r="G73" s="1"/>
  <c r="P73" i="14" s="1"/>
  <c r="E74" i="32"/>
  <c r="G74" s="1"/>
  <c r="P74" i="14" s="1"/>
  <c r="E75" i="32"/>
  <c r="G75" s="1"/>
  <c r="P75" i="14" s="1"/>
  <c r="E76" i="32"/>
  <c r="G76" s="1"/>
  <c r="P76" i="14" s="1"/>
  <c r="E77" i="32"/>
  <c r="G77" s="1"/>
  <c r="P77" i="14" s="1"/>
  <c r="E78" i="32"/>
  <c r="G78" s="1"/>
  <c r="P78" i="14" s="1"/>
  <c r="E79" i="32"/>
  <c r="G79" s="1"/>
  <c r="P79" i="14" s="1"/>
  <c r="E80" i="32"/>
  <c r="G80" s="1"/>
  <c r="P80" i="14" s="1"/>
  <c r="E81" i="32"/>
  <c r="G81" s="1"/>
  <c r="P81" i="14" s="1"/>
  <c r="E82" i="32"/>
  <c r="G82" s="1"/>
  <c r="P82" i="14" s="1"/>
  <c r="E83" i="32"/>
  <c r="G83" s="1"/>
  <c r="P83" i="14" s="1"/>
  <c r="E84" i="32"/>
  <c r="G84" s="1"/>
  <c r="P84" i="14" s="1"/>
  <c r="E85" i="32"/>
  <c r="G85" s="1"/>
  <c r="P85" i="14" s="1"/>
  <c r="E86" i="32"/>
  <c r="G86" s="1"/>
  <c r="P86" i="14" s="1"/>
  <c r="E87" i="32"/>
  <c r="G87" s="1"/>
  <c r="P87" i="14" s="1"/>
  <c r="E88" i="32"/>
  <c r="G88" s="1"/>
  <c r="P88" i="14" s="1"/>
  <c r="E89" i="32"/>
  <c r="G89" s="1"/>
  <c r="P89" i="14" s="1"/>
  <c r="E90" i="32"/>
  <c r="G90" s="1"/>
  <c r="P90" i="14" s="1"/>
  <c r="E91" i="32"/>
  <c r="G91" s="1"/>
  <c r="P91" i="14" s="1"/>
  <c r="E92" i="32"/>
  <c r="G92" s="1"/>
  <c r="P92" i="14" s="1"/>
  <c r="E93" i="32"/>
  <c r="G93" s="1"/>
  <c r="P93" i="14" s="1"/>
  <c r="E94" i="32"/>
  <c r="G94" s="1"/>
  <c r="P94" i="14" s="1"/>
  <c r="E95" i="32"/>
  <c r="G95" s="1"/>
  <c r="P95" i="14" s="1"/>
  <c r="E96" i="32"/>
  <c r="G96" s="1"/>
  <c r="P96" i="14" s="1"/>
  <c r="E97" i="32"/>
  <c r="G97" s="1"/>
  <c r="P97" i="14" s="1"/>
  <c r="E98" i="32"/>
  <c r="G98" s="1"/>
  <c r="P98" i="14" s="1"/>
  <c r="E99" i="32"/>
  <c r="G99" s="1"/>
  <c r="P99" i="14" s="1"/>
  <c r="E100" i="32"/>
  <c r="G100" s="1"/>
  <c r="P100" i="14" s="1"/>
  <c r="E101" i="32"/>
  <c r="G101" s="1"/>
  <c r="P101" i="14" s="1"/>
  <c r="E102" i="32"/>
  <c r="G102" s="1"/>
  <c r="P102" i="14" s="1"/>
  <c r="E103" i="32"/>
  <c r="G103" s="1"/>
  <c r="P103" i="14" s="1"/>
  <c r="E104" i="32"/>
  <c r="G104" s="1"/>
  <c r="P104" i="14" s="1"/>
  <c r="E105" i="32"/>
  <c r="G105" s="1"/>
  <c r="P105" i="14" s="1"/>
  <c r="E106" i="32"/>
  <c r="G106" s="1"/>
  <c r="P106" i="14" s="1"/>
  <c r="E107" i="32"/>
  <c r="G107" s="1"/>
  <c r="P107" i="14" s="1"/>
  <c r="E108" i="32"/>
  <c r="G108" s="1"/>
  <c r="P108" i="14" s="1"/>
  <c r="E109" i="32"/>
  <c r="G109" s="1"/>
  <c r="P109" i="14" s="1"/>
  <c r="E110" i="32"/>
  <c r="G110" s="1"/>
  <c r="P110" i="14" s="1"/>
  <c r="E111" i="32"/>
  <c r="G111" s="1"/>
  <c r="P111" i="14" s="1"/>
  <c r="E114" i="32"/>
  <c r="E115"/>
  <c r="G115" s="1"/>
  <c r="P115" i="14" s="1"/>
  <c r="E116" i="32"/>
  <c r="G116" s="1"/>
  <c r="P116" i="14" s="1"/>
  <c r="E117" i="32"/>
  <c r="G117" s="1"/>
  <c r="P117" i="14" s="1"/>
  <c r="E118" i="32"/>
  <c r="G118" s="1"/>
  <c r="P118" i="14" s="1"/>
  <c r="E119" i="32"/>
  <c r="G119" s="1"/>
  <c r="P119" i="14" s="1"/>
  <c r="E120" i="32"/>
  <c r="G120" s="1"/>
  <c r="P120" i="14" s="1"/>
  <c r="E121" i="32"/>
  <c r="G121" s="1"/>
  <c r="P121" i="14" s="1"/>
  <c r="E122" i="32"/>
  <c r="G122" s="1"/>
  <c r="P122" i="14" s="1"/>
  <c r="E123" i="32"/>
  <c r="G123" s="1"/>
  <c r="P123" i="14" s="1"/>
  <c r="E124" i="32"/>
  <c r="G124" s="1"/>
  <c r="P124" i="14" s="1"/>
  <c r="G126" i="32"/>
  <c r="P126" i="14" s="1"/>
  <c r="G127" i="32"/>
  <c r="P127" i="14" s="1"/>
  <c r="E128" i="32"/>
  <c r="G128" s="1"/>
  <c r="P128" i="14" s="1"/>
  <c r="E129" i="32"/>
  <c r="G129" s="1"/>
  <c r="P129" i="14" s="1"/>
  <c r="E130" i="32"/>
  <c r="G130" s="1"/>
  <c r="P130" i="14" s="1"/>
  <c r="E131" i="32"/>
  <c r="G131" s="1"/>
  <c r="P131" i="14" s="1"/>
  <c r="E132" i="32"/>
  <c r="G132" s="1"/>
  <c r="P132" i="14" s="1"/>
  <c r="E133" i="32"/>
  <c r="G133" s="1"/>
  <c r="P133" i="14" s="1"/>
  <c r="E134" i="32"/>
  <c r="G134" s="1"/>
  <c r="P134" i="14" s="1"/>
  <c r="E135" i="32"/>
  <c r="G135" s="1"/>
  <c r="P135" i="14" s="1"/>
  <c r="E136" i="32"/>
  <c r="G136" s="1"/>
  <c r="P136" i="14" s="1"/>
  <c r="E139" i="32"/>
  <c r="G139" s="1"/>
  <c r="P139" i="14" s="1"/>
  <c r="E140" i="32"/>
  <c r="G140" s="1"/>
  <c r="P140" i="14" s="1"/>
  <c r="E141" i="32"/>
  <c r="G141" s="1"/>
  <c r="P141" i="14" s="1"/>
  <c r="E142" i="32"/>
  <c r="G142" s="1"/>
  <c r="P142" i="14" s="1"/>
  <c r="E143" i="32"/>
  <c r="G143" s="1"/>
  <c r="P143" i="14" s="1"/>
  <c r="E144" i="32"/>
  <c r="G144" s="1"/>
  <c r="P144" i="14" s="1"/>
  <c r="E145" i="32"/>
  <c r="G145" s="1"/>
  <c r="P145" i="14" s="1"/>
  <c r="E146" i="32"/>
  <c r="G146" s="1"/>
  <c r="P146" i="14" s="1"/>
  <c r="E147" i="32"/>
  <c r="G147" s="1"/>
  <c r="P147" i="14" s="1"/>
  <c r="E148" i="32"/>
  <c r="G148" s="1"/>
  <c r="P148" i="14" s="1"/>
  <c r="E149" i="32"/>
  <c r="G149" s="1"/>
  <c r="P149" i="14" s="1"/>
  <c r="E150" i="32"/>
  <c r="G150" s="1"/>
  <c r="P150" i="14" s="1"/>
  <c r="E151" i="32"/>
  <c r="G151" s="1"/>
  <c r="P151" i="14" s="1"/>
  <c r="E152" i="32"/>
  <c r="G152" s="1"/>
  <c r="P152" i="14" s="1"/>
  <c r="E153" i="32"/>
  <c r="G153" s="1"/>
  <c r="P153" i="14" s="1"/>
  <c r="E154" i="32"/>
  <c r="G154" s="1"/>
  <c r="P154" i="14" s="1"/>
  <c r="E155" i="32"/>
  <c r="G155" s="1"/>
  <c r="P155" i="14" s="1"/>
  <c r="E156" i="32"/>
  <c r="G156" s="1"/>
  <c r="P156" i="14" s="1"/>
  <c r="E157" i="32"/>
  <c r="G157" s="1"/>
  <c r="P157" i="14" s="1"/>
  <c r="E158" i="32"/>
  <c r="G158" s="1"/>
  <c r="P158" i="14" s="1"/>
  <c r="E159" i="32"/>
  <c r="G159" s="1"/>
  <c r="P159" i="14" s="1"/>
  <c r="E160" i="32"/>
  <c r="G160" s="1"/>
  <c r="P160" i="14" s="1"/>
  <c r="E161" i="32"/>
  <c r="G161" s="1"/>
  <c r="P161" i="14" s="1"/>
  <c r="E162" i="32"/>
  <c r="G162" s="1"/>
  <c r="P162" i="14" s="1"/>
  <c r="E163" i="32"/>
  <c r="G163" s="1"/>
  <c r="P163" i="14" s="1"/>
  <c r="E164" i="32"/>
  <c r="G164" s="1"/>
  <c r="P164" i="14" s="1"/>
  <c r="E165" i="32"/>
  <c r="G165" s="1"/>
  <c r="P165" i="14" s="1"/>
  <c r="E166" i="32"/>
  <c r="G166" s="1"/>
  <c r="P166" i="14" s="1"/>
  <c r="E167" i="32"/>
  <c r="G167" s="1"/>
  <c r="P167" i="14" s="1"/>
  <c r="E168" i="32"/>
  <c r="G168" s="1"/>
  <c r="P168" i="14" s="1"/>
  <c r="E169" i="32"/>
  <c r="G169" s="1"/>
  <c r="P169" i="14" s="1"/>
  <c r="E170" i="32"/>
  <c r="G170" s="1"/>
  <c r="P170" i="14" s="1"/>
  <c r="E171" i="32"/>
  <c r="G171" s="1"/>
  <c r="P171" i="14" s="1"/>
  <c r="E172" i="32"/>
  <c r="G172" s="1"/>
  <c r="P172" i="14" s="1"/>
  <c r="E173" i="32"/>
  <c r="G173" s="1"/>
  <c r="P173" i="14" s="1"/>
  <c r="E174" i="32"/>
  <c r="G174" s="1"/>
  <c r="P174" i="14" s="1"/>
  <c r="E175" i="32"/>
  <c r="G175" s="1"/>
  <c r="P175" i="14" s="1"/>
  <c r="E176" i="32"/>
  <c r="G176" s="1"/>
  <c r="P176" i="14" s="1"/>
  <c r="E177" i="32"/>
  <c r="G177" s="1"/>
  <c r="P177" i="14" s="1"/>
  <c r="E178" i="32"/>
  <c r="G178" s="1"/>
  <c r="P178" i="14" s="1"/>
  <c r="E179" i="32"/>
  <c r="G179" s="1"/>
  <c r="P179" i="14" s="1"/>
  <c r="E180" i="32"/>
  <c r="G180" s="1"/>
  <c r="P180" i="14" s="1"/>
  <c r="E181" i="32"/>
  <c r="G181" s="1"/>
  <c r="P181" i="14" s="1"/>
  <c r="E182" i="32"/>
  <c r="G182" s="1"/>
  <c r="P182" i="14" s="1"/>
  <c r="E183" i="32"/>
  <c r="G183" s="1"/>
  <c r="P183" i="14" s="1"/>
  <c r="E184" i="32"/>
  <c r="G184" s="1"/>
  <c r="P184" i="14" s="1"/>
  <c r="E185" i="32"/>
  <c r="G185" s="1"/>
  <c r="P185" i="14" s="1"/>
  <c r="E186" i="32"/>
  <c r="G186" s="1"/>
  <c r="P186" i="14" s="1"/>
  <c r="E187" i="32"/>
  <c r="G187" s="1"/>
  <c r="P187" i="14" s="1"/>
  <c r="E188" i="32"/>
  <c r="G188" s="1"/>
  <c r="P188" i="14" s="1"/>
  <c r="E189" i="32"/>
  <c r="G189" s="1"/>
  <c r="P189" i="14" s="1"/>
  <c r="E190" i="32"/>
  <c r="G190" s="1"/>
  <c r="P190" i="14" s="1"/>
  <c r="E191" i="32"/>
  <c r="G191" s="1"/>
  <c r="P191" i="14" s="1"/>
  <c r="E192" i="32"/>
  <c r="G192" s="1"/>
  <c r="P192" i="14" s="1"/>
  <c r="E193" i="32"/>
  <c r="G193" s="1"/>
  <c r="P193" i="14" s="1"/>
  <c r="E194" i="32"/>
  <c r="G194" s="1"/>
  <c r="P194" i="14" s="1"/>
  <c r="E195" i="32"/>
  <c r="G195" s="1"/>
  <c r="P195" i="14" s="1"/>
  <c r="E196" i="32"/>
  <c r="G196" s="1"/>
  <c r="P196" i="14" s="1"/>
  <c r="E197" i="32"/>
  <c r="G197" s="1"/>
  <c r="P197" i="14" s="1"/>
  <c r="E198" i="32"/>
  <c r="G198" s="1"/>
  <c r="P198" i="14" s="1"/>
  <c r="E199" i="32"/>
  <c r="G199" s="1"/>
  <c r="P199" i="14" s="1"/>
  <c r="E200" i="32"/>
  <c r="G200" s="1"/>
  <c r="P200" i="14" s="1"/>
  <c r="E201" i="32"/>
  <c r="G201" s="1"/>
  <c r="P201" i="14" s="1"/>
  <c r="E202" i="32"/>
  <c r="G202" s="1"/>
  <c r="P202" i="14" s="1"/>
  <c r="E203" i="32"/>
  <c r="G203" s="1"/>
  <c r="P203" i="14" s="1"/>
  <c r="E204" i="32"/>
  <c r="G204" s="1"/>
  <c r="P204" i="14" s="1"/>
  <c r="E207" i="32"/>
  <c r="G207" s="1"/>
  <c r="P207" i="14" s="1"/>
  <c r="E208" i="32"/>
  <c r="G208" s="1"/>
  <c r="P208" i="14" s="1"/>
  <c r="E209" i="32"/>
  <c r="G209" s="1"/>
  <c r="P209" i="14" s="1"/>
  <c r="E210" i="32"/>
  <c r="G210" s="1"/>
  <c r="P210" i="14" s="1"/>
  <c r="E211" i="32"/>
  <c r="G211" s="1"/>
  <c r="P211" i="14" s="1"/>
  <c r="E212" i="32"/>
  <c r="G212" s="1"/>
  <c r="P212" i="14" s="1"/>
  <c r="E213" i="32"/>
  <c r="G213" s="1"/>
  <c r="P213" i="14" s="1"/>
  <c r="E214" i="32"/>
  <c r="G214" s="1"/>
  <c r="P214" i="14" s="1"/>
  <c r="E215" i="32"/>
  <c r="G215" s="1"/>
  <c r="P215" i="14" s="1"/>
  <c r="E216" i="32"/>
  <c r="G216" s="1"/>
  <c r="P216" i="14" s="1"/>
  <c r="G217" i="32"/>
  <c r="P217" i="14" s="1"/>
  <c r="G218" i="32"/>
  <c r="P218" i="14" s="1"/>
  <c r="G219" i="32"/>
  <c r="P219" i="14" s="1"/>
  <c r="G220" i="32"/>
  <c r="P220" i="14" s="1"/>
  <c r="G221" i="32"/>
  <c r="P221" i="14" s="1"/>
  <c r="G224" i="32"/>
  <c r="P224" i="14" s="1"/>
  <c r="G225" i="32"/>
  <c r="P225" i="14" s="1"/>
  <c r="G226" i="32"/>
  <c r="P226" i="14" s="1"/>
  <c r="G227" i="32"/>
  <c r="P227" i="14" s="1"/>
  <c r="E228" i="32"/>
  <c r="G228" s="1"/>
  <c r="P228" i="14" s="1"/>
  <c r="E229" i="32"/>
  <c r="G229" s="1"/>
  <c r="P229" i="14" s="1"/>
  <c r="E230" i="32"/>
  <c r="G230" s="1"/>
  <c r="P230" i="14" s="1"/>
  <c r="E231" i="32"/>
  <c r="G231" s="1"/>
  <c r="P231" i="14" s="1"/>
  <c r="E232" i="32"/>
  <c r="G232" s="1"/>
  <c r="P232" i="14" s="1"/>
  <c r="E233" i="32"/>
  <c r="G233" s="1"/>
  <c r="P233" i="14" s="1"/>
  <c r="P235"/>
  <c r="E236" i="32"/>
  <c r="E237"/>
  <c r="G237" s="1"/>
  <c r="P237" i="14" s="1"/>
  <c r="E238" i="32"/>
  <c r="G238" s="1"/>
  <c r="P238" i="14" s="1"/>
  <c r="E239" i="32"/>
  <c r="G239" s="1"/>
  <c r="P239" i="14" s="1"/>
  <c r="E240" i="32"/>
  <c r="G240" s="1"/>
  <c r="P240" i="14" s="1"/>
  <c r="E241" i="32"/>
  <c r="G241" s="1"/>
  <c r="P241" i="14" s="1"/>
  <c r="E242" i="32"/>
  <c r="G242" s="1"/>
  <c r="P242" i="14" s="1"/>
  <c r="E243" i="32"/>
  <c r="G243" s="1"/>
  <c r="P243" i="14" s="1"/>
  <c r="E244" i="32"/>
  <c r="G244" s="1"/>
  <c r="P244" i="14" s="1"/>
  <c r="E245" i="32"/>
  <c r="G245" s="1"/>
  <c r="P245" i="14" s="1"/>
  <c r="E246" i="32"/>
  <c r="G246" s="1"/>
  <c r="P246" i="14" s="1"/>
  <c r="E247" i="32"/>
  <c r="G247" s="1"/>
  <c r="P247" i="14" s="1"/>
  <c r="E248" i="32"/>
  <c r="G248" s="1"/>
  <c r="P248" i="14" s="1"/>
  <c r="E249" i="32"/>
  <c r="G249" s="1"/>
  <c r="P249" i="14" s="1"/>
  <c r="E250" i="32"/>
  <c r="G250" s="1"/>
  <c r="P250" i="14" s="1"/>
  <c r="E251" i="32"/>
  <c r="G251" s="1"/>
  <c r="P251" i="14" s="1"/>
  <c r="E252" i="32"/>
  <c r="G252" s="1"/>
  <c r="P252" i="14" s="1"/>
  <c r="E253" i="32"/>
  <c r="G253" s="1"/>
  <c r="P253" i="14" s="1"/>
  <c r="E254" i="32"/>
  <c r="G254" s="1"/>
  <c r="P254" i="14" s="1"/>
  <c r="E255" i="32"/>
  <c r="G255" s="1"/>
  <c r="P255" i="14" s="1"/>
  <c r="E256" i="32"/>
  <c r="G256" s="1"/>
  <c r="P256" i="14" s="1"/>
  <c r="E257" i="32"/>
  <c r="G257" s="1"/>
  <c r="P257" i="14" s="1"/>
  <c r="E258" i="32"/>
  <c r="G258" s="1"/>
  <c r="P258" i="14" s="1"/>
  <c r="E259" i="32"/>
  <c r="G259" s="1"/>
  <c r="P259" i="14" s="1"/>
  <c r="E260" i="32"/>
  <c r="G260" s="1"/>
  <c r="P260" i="14" s="1"/>
  <c r="E261" i="32"/>
  <c r="G261" s="1"/>
  <c r="P261" i="14" s="1"/>
  <c r="E262" i="32"/>
  <c r="G262" s="1"/>
  <c r="P262" i="14" s="1"/>
  <c r="E263" i="32"/>
  <c r="G263" s="1"/>
  <c r="P263" i="14" s="1"/>
  <c r="E264" i="32"/>
  <c r="G264" s="1"/>
  <c r="P264" i="14" s="1"/>
  <c r="E265" i="32"/>
  <c r="G265" s="1"/>
  <c r="P265" i="14" s="1"/>
  <c r="E266" i="32"/>
  <c r="G266" s="1"/>
  <c r="P266" i="14" s="1"/>
  <c r="E267" i="32"/>
  <c r="G267" s="1"/>
  <c r="P267" i="14" s="1"/>
  <c r="E269" i="32"/>
  <c r="G269" s="1"/>
  <c r="P269" i="14" s="1"/>
  <c r="E270" i="32"/>
  <c r="G270" s="1"/>
  <c r="P270" i="14" s="1"/>
  <c r="E271" i="32"/>
  <c r="G271" s="1"/>
  <c r="P271" i="14" s="1"/>
  <c r="E272" i="32"/>
  <c r="G272" s="1"/>
  <c r="P272" i="14" s="1"/>
  <c r="E273" i="32"/>
  <c r="G273" s="1"/>
  <c r="P273" i="14" s="1"/>
  <c r="E274" i="32"/>
  <c r="G274" s="1"/>
  <c r="P274" i="14" s="1"/>
  <c r="E275" i="32"/>
  <c r="G275" s="1"/>
  <c r="P275" i="14" s="1"/>
  <c r="E276" i="32"/>
  <c r="G276" s="1"/>
  <c r="P276" i="14" s="1"/>
  <c r="E277" i="32"/>
  <c r="G277" s="1"/>
  <c r="P277" i="14" s="1"/>
  <c r="E278" i="32"/>
  <c r="G278" s="1"/>
  <c r="P278" i="14" s="1"/>
  <c r="E279" i="32"/>
  <c r="G279" s="1"/>
  <c r="P279" i="14" s="1"/>
  <c r="E280" i="32"/>
  <c r="G280" s="1"/>
  <c r="P280" i="14" s="1"/>
  <c r="E281" i="32"/>
  <c r="G281" s="1"/>
  <c r="P281" i="14" s="1"/>
  <c r="E282" i="32"/>
  <c r="G282" s="1"/>
  <c r="P282" i="14" s="1"/>
  <c r="E283" i="32"/>
  <c r="G283" s="1"/>
  <c r="P283" i="14" s="1"/>
  <c r="E284" i="32"/>
  <c r="G284" s="1"/>
  <c r="P284" i="14" s="1"/>
  <c r="E285" i="32"/>
  <c r="G285" s="1"/>
  <c r="P285" i="14" s="1"/>
  <c r="E286" i="32"/>
  <c r="G286" s="1"/>
  <c r="P286" i="14" s="1"/>
  <c r="E287" i="32"/>
  <c r="G287" s="1"/>
  <c r="P287" i="14" s="1"/>
  <c r="E288" i="32"/>
  <c r="G288" s="1"/>
  <c r="P288" i="14" s="1"/>
  <c r="E289" i="32"/>
  <c r="G289" s="1"/>
  <c r="P289" i="14" s="1"/>
  <c r="E291" i="32"/>
  <c r="G291" s="1"/>
  <c r="P291" i="14" s="1"/>
  <c r="E292" i="32"/>
  <c r="G292" s="1"/>
  <c r="P292" i="14" s="1"/>
  <c r="E293" i="32"/>
  <c r="G293" s="1"/>
  <c r="P293" i="14" s="1"/>
  <c r="E294" i="32"/>
  <c r="G294" s="1"/>
  <c r="P294" i="14" s="1"/>
  <c r="E295" i="32"/>
  <c r="G295" s="1"/>
  <c r="P295" i="14" s="1"/>
  <c r="E296" i="32"/>
  <c r="G296" s="1"/>
  <c r="P296" i="14" s="1"/>
  <c r="E297" i="32"/>
  <c r="G297" s="1"/>
  <c r="P297" i="14" s="1"/>
  <c r="E298" i="32"/>
  <c r="G298" s="1"/>
  <c r="P298" i="14" s="1"/>
  <c r="E299" i="32"/>
  <c r="G299" s="1"/>
  <c r="P299" i="14" s="1"/>
  <c r="E300" i="32"/>
  <c r="G300" s="1"/>
  <c r="P300" i="14" s="1"/>
  <c r="E301" i="32"/>
  <c r="G301" s="1"/>
  <c r="P301" i="14" s="1"/>
  <c r="E302" i="32"/>
  <c r="G302" s="1"/>
  <c r="P302" i="14" s="1"/>
  <c r="E303" i="32"/>
  <c r="G303" s="1"/>
  <c r="P303" i="14" s="1"/>
  <c r="E304" i="32"/>
  <c r="G304" s="1"/>
  <c r="P304" i="14" s="1"/>
  <c r="E305" i="32"/>
  <c r="G305" s="1"/>
  <c r="P305" i="14" s="1"/>
  <c r="E306" i="32"/>
  <c r="G306" s="1"/>
  <c r="P306" i="14" s="1"/>
  <c r="E307" i="32"/>
  <c r="G307" s="1"/>
  <c r="P307" i="14" s="1"/>
  <c r="E308" i="32"/>
  <c r="G308" s="1"/>
  <c r="P308" i="14" s="1"/>
  <c r="E309" i="32"/>
  <c r="G309" s="1"/>
  <c r="P309" i="14" s="1"/>
  <c r="E310" i="32"/>
  <c r="G310" s="1"/>
  <c r="P310" i="14" s="1"/>
  <c r="E311" i="32"/>
  <c r="G311" s="1"/>
  <c r="P311" i="14" s="1"/>
  <c r="E312" i="32"/>
  <c r="G312" s="1"/>
  <c r="P312" i="14" s="1"/>
  <c r="E313" i="32"/>
  <c r="G313" s="1"/>
  <c r="P313" i="14" s="1"/>
  <c r="E314" i="32"/>
  <c r="G314" s="1"/>
  <c r="P314" i="14" s="1"/>
  <c r="E315" i="32"/>
  <c r="G315" s="1"/>
  <c r="P315" i="14" s="1"/>
  <c r="E316" i="32"/>
  <c r="G316" s="1"/>
  <c r="P316" i="14" s="1"/>
  <c r="E317" i="32"/>
  <c r="G317" s="1"/>
  <c r="P317" i="14" s="1"/>
  <c r="E318" i="32"/>
  <c r="G318" s="1"/>
  <c r="P318" i="14" s="1"/>
  <c r="E319" i="32"/>
  <c r="G319" s="1"/>
  <c r="P319" i="14" s="1"/>
  <c r="E320" i="32"/>
  <c r="G320" s="1"/>
  <c r="P320" i="14" s="1"/>
  <c r="E321" i="32"/>
  <c r="G321" s="1"/>
  <c r="P321" i="14" s="1"/>
  <c r="E322" i="32"/>
  <c r="G322" s="1"/>
  <c r="P322" i="14" s="1"/>
  <c r="E323" i="32"/>
  <c r="G323" s="1"/>
  <c r="P323" i="14" s="1"/>
  <c r="E326" i="32"/>
  <c r="E327"/>
  <c r="G327" s="1"/>
  <c r="P327" i="14" s="1"/>
  <c r="E328" i="32"/>
  <c r="G328" s="1"/>
  <c r="P328" i="14" s="1"/>
  <c r="E329" i="32"/>
  <c r="G329" s="1"/>
  <c r="P329" i="14" s="1"/>
  <c r="E332" i="32"/>
  <c r="G332" s="1"/>
  <c r="P332" i="14" s="1"/>
  <c r="E332" i="31"/>
  <c r="G332" s="1"/>
  <c r="O332" i="14" s="1"/>
  <c r="E329" i="31"/>
  <c r="G329" s="1"/>
  <c r="O329" i="14" s="1"/>
  <c r="E328" i="31"/>
  <c r="G328" s="1"/>
  <c r="O328" i="14" s="1"/>
  <c r="E326" i="31"/>
  <c r="E323"/>
  <c r="G323" s="1"/>
  <c r="O323" i="14" s="1"/>
  <c r="E321" i="31"/>
  <c r="G321" s="1"/>
  <c r="O321" i="14" s="1"/>
  <c r="E320" i="31"/>
  <c r="G320" s="1"/>
  <c r="O320" i="14" s="1"/>
  <c r="E319" i="31"/>
  <c r="G319" s="1"/>
  <c r="O319" i="14" s="1"/>
  <c r="E317" i="31"/>
  <c r="G317" s="1"/>
  <c r="O317" i="14" s="1"/>
  <c r="E316" i="31"/>
  <c r="G316" s="1"/>
  <c r="O316" i="14" s="1"/>
  <c r="E315" i="31"/>
  <c r="G315" s="1"/>
  <c r="O315" i="14" s="1"/>
  <c r="E313" i="31"/>
  <c r="G313" s="1"/>
  <c r="O313" i="14" s="1"/>
  <c r="E312" i="31"/>
  <c r="G312" s="1"/>
  <c r="O312" i="14" s="1"/>
  <c r="E311" i="31"/>
  <c r="G311" s="1"/>
  <c r="O311" i="14" s="1"/>
  <c r="E309" i="31"/>
  <c r="G309" s="1"/>
  <c r="O309" i="14" s="1"/>
  <c r="E308" i="31"/>
  <c r="G308" s="1"/>
  <c r="O308" i="14" s="1"/>
  <c r="E307" i="31"/>
  <c r="G307" s="1"/>
  <c r="O307" i="14" s="1"/>
  <c r="E305" i="31"/>
  <c r="G305" s="1"/>
  <c r="O305" i="14" s="1"/>
  <c r="E304" i="31"/>
  <c r="G304" s="1"/>
  <c r="O304" i="14" s="1"/>
  <c r="E303" i="31"/>
  <c r="G303" s="1"/>
  <c r="O303" i="14" s="1"/>
  <c r="E301" i="31"/>
  <c r="G301" s="1"/>
  <c r="O301" i="14" s="1"/>
  <c r="E300" i="31"/>
  <c r="G300" s="1"/>
  <c r="O300" i="14" s="1"/>
  <c r="E299" i="31"/>
  <c r="G299" s="1"/>
  <c r="O299" i="14" s="1"/>
  <c r="E297" i="31"/>
  <c r="G297" s="1"/>
  <c r="O297" i="14" s="1"/>
  <c r="E296" i="31"/>
  <c r="G296" s="1"/>
  <c r="O296" i="14" s="1"/>
  <c r="E295" i="31"/>
  <c r="G295" s="1"/>
  <c r="O295" i="14" s="1"/>
  <c r="E293" i="31"/>
  <c r="G293" s="1"/>
  <c r="O293" i="14" s="1"/>
  <c r="E292" i="31"/>
  <c r="G292" s="1"/>
  <c r="O292" i="14" s="1"/>
  <c r="E291" i="31"/>
  <c r="G291" s="1"/>
  <c r="O291" i="14" s="1"/>
  <c r="E288" i="31"/>
  <c r="G288" s="1"/>
  <c r="O288" i="14" s="1"/>
  <c r="E287" i="31"/>
  <c r="G287" s="1"/>
  <c r="O287" i="14" s="1"/>
  <c r="E286" i="31"/>
  <c r="G286" s="1"/>
  <c r="O286" i="14" s="1"/>
  <c r="E284" i="31"/>
  <c r="G284" s="1"/>
  <c r="O284" i="14" s="1"/>
  <c r="E283" i="31"/>
  <c r="G283" s="1"/>
  <c r="O283" i="14" s="1"/>
  <c r="E282" i="31"/>
  <c r="G282" s="1"/>
  <c r="O282" i="14" s="1"/>
  <c r="E280" i="31"/>
  <c r="G280" s="1"/>
  <c r="O280" i="14" s="1"/>
  <c r="E279" i="31"/>
  <c r="G279" s="1"/>
  <c r="O279" i="14" s="1"/>
  <c r="E278" i="31"/>
  <c r="G278" s="1"/>
  <c r="O278" i="14" s="1"/>
  <c r="E276" i="31"/>
  <c r="G276" s="1"/>
  <c r="O276" i="14" s="1"/>
  <c r="E275" i="31"/>
  <c r="G275" s="1"/>
  <c r="O275" i="14" s="1"/>
  <c r="E274" i="31"/>
  <c r="G274" s="1"/>
  <c r="O274" i="14" s="1"/>
  <c r="E272" i="31"/>
  <c r="G272" s="1"/>
  <c r="O272" i="14" s="1"/>
  <c r="E271" i="31"/>
  <c r="G271" s="1"/>
  <c r="O271" i="14" s="1"/>
  <c r="E270" i="31"/>
  <c r="G270" s="1"/>
  <c r="O270" i="14" s="1"/>
  <c r="E267" i="31"/>
  <c r="G267" s="1"/>
  <c r="O267" i="14" s="1"/>
  <c r="E266" i="31"/>
  <c r="G266" s="1"/>
  <c r="O266" i="14" s="1"/>
  <c r="E265" i="31"/>
  <c r="G265" s="1"/>
  <c r="O265" i="14" s="1"/>
  <c r="E263" i="31"/>
  <c r="G263" s="1"/>
  <c r="O263" i="14" s="1"/>
  <c r="E262" i="31"/>
  <c r="G262" s="1"/>
  <c r="O262" i="14" s="1"/>
  <c r="E261" i="31"/>
  <c r="G261" s="1"/>
  <c r="O261" i="14" s="1"/>
  <c r="E259" i="31"/>
  <c r="G259" s="1"/>
  <c r="O259" i="14" s="1"/>
  <c r="E258" i="31"/>
  <c r="G258" s="1"/>
  <c r="O258" i="14" s="1"/>
  <c r="E257" i="31"/>
  <c r="G257" s="1"/>
  <c r="O257" i="14" s="1"/>
  <c r="E255" i="31"/>
  <c r="G255" s="1"/>
  <c r="O255" i="14" s="1"/>
  <c r="E254" i="31"/>
  <c r="G254" s="1"/>
  <c r="O254" i="14" s="1"/>
  <c r="E253" i="31"/>
  <c r="G253" s="1"/>
  <c r="O253" i="14" s="1"/>
  <c r="E251" i="31"/>
  <c r="G251" s="1"/>
  <c r="O251" i="14" s="1"/>
  <c r="E250" i="31"/>
  <c r="G250" s="1"/>
  <c r="O250" i="14" s="1"/>
  <c r="E249" i="31"/>
  <c r="G249" s="1"/>
  <c r="O249" i="14" s="1"/>
  <c r="E247" i="31"/>
  <c r="G247" s="1"/>
  <c r="O247" i="14" s="1"/>
  <c r="E246" i="31"/>
  <c r="G246" s="1"/>
  <c r="O246" i="14" s="1"/>
  <c r="E245" i="31"/>
  <c r="G245" s="1"/>
  <c r="O245" i="14" s="1"/>
  <c r="E243" i="31"/>
  <c r="G243" s="1"/>
  <c r="O243" i="14" s="1"/>
  <c r="E242" i="31"/>
  <c r="G242" s="1"/>
  <c r="O242" i="14" s="1"/>
  <c r="E241" i="31"/>
  <c r="G241" s="1"/>
  <c r="O241" i="14" s="1"/>
  <c r="E239" i="31"/>
  <c r="G239" s="1"/>
  <c r="O239" i="14" s="1"/>
  <c r="E238" i="31"/>
  <c r="G238" s="1"/>
  <c r="O238" i="14" s="1"/>
  <c r="E237" i="31"/>
  <c r="G237" s="1"/>
  <c r="O237" i="14" s="1"/>
  <c r="O235"/>
  <c r="G233" i="31"/>
  <c r="O233" i="14" s="1"/>
  <c r="G232" i="31"/>
  <c r="O232" i="14" s="1"/>
  <c r="G230" i="31"/>
  <c r="O230" i="14" s="1"/>
  <c r="G229" i="31"/>
  <c r="O229" i="14" s="1"/>
  <c r="G228" i="31"/>
  <c r="O228" i="14" s="1"/>
  <c r="G226" i="31"/>
  <c r="O226" i="14" s="1"/>
  <c r="G225" i="31"/>
  <c r="O225" i="14" s="1"/>
  <c r="G224" i="31"/>
  <c r="O224" i="14" s="1"/>
  <c r="G220" i="31"/>
  <c r="O220" i="14" s="1"/>
  <c r="G219" i="31"/>
  <c r="O219" i="14" s="1"/>
  <c r="E218" i="31"/>
  <c r="G218" s="1"/>
  <c r="O218" i="14" s="1"/>
  <c r="E216" i="31"/>
  <c r="G216" s="1"/>
  <c r="O216" i="14" s="1"/>
  <c r="E215" i="31"/>
  <c r="G215" s="1"/>
  <c r="O215" i="14" s="1"/>
  <c r="E214" i="31"/>
  <c r="G214" s="1"/>
  <c r="O214" i="14" s="1"/>
  <c r="E212" i="31"/>
  <c r="G212" s="1"/>
  <c r="O212" i="14" s="1"/>
  <c r="E211" i="31"/>
  <c r="G211" s="1"/>
  <c r="O211" i="14" s="1"/>
  <c r="E210" i="31"/>
  <c r="G210" s="1"/>
  <c r="O210" i="14" s="1"/>
  <c r="E208" i="31"/>
  <c r="G208" s="1"/>
  <c r="O208" i="14" s="1"/>
  <c r="E207" i="31"/>
  <c r="G207" s="1"/>
  <c r="O207" i="14" s="1"/>
  <c r="E203" i="31"/>
  <c r="G203" s="1"/>
  <c r="O203" i="14" s="1"/>
  <c r="E202" i="31"/>
  <c r="G202" s="1"/>
  <c r="O202" i="14" s="1"/>
  <c r="E201" i="31"/>
  <c r="G201" s="1"/>
  <c r="O201" i="14" s="1"/>
  <c r="E199" i="31"/>
  <c r="G199" s="1"/>
  <c r="O199" i="14" s="1"/>
  <c r="E198" i="31"/>
  <c r="G198" s="1"/>
  <c r="O198" i="14" s="1"/>
  <c r="E197" i="31"/>
  <c r="G197" s="1"/>
  <c r="O197" i="14" s="1"/>
  <c r="E195" i="31"/>
  <c r="G195" s="1"/>
  <c r="O195" i="14" s="1"/>
  <c r="E194" i="31"/>
  <c r="G194" s="1"/>
  <c r="O194" i="14" s="1"/>
  <c r="E193" i="31"/>
  <c r="G193" s="1"/>
  <c r="O193" i="14" s="1"/>
  <c r="E191" i="31"/>
  <c r="G191" s="1"/>
  <c r="O191" i="14" s="1"/>
  <c r="E190" i="31"/>
  <c r="G190" s="1"/>
  <c r="O190" i="14" s="1"/>
  <c r="E189" i="31"/>
  <c r="G189" s="1"/>
  <c r="O189" i="14" s="1"/>
  <c r="E187" i="31"/>
  <c r="G187" s="1"/>
  <c r="O187" i="14" s="1"/>
  <c r="E186" i="31"/>
  <c r="G186" s="1"/>
  <c r="O186" i="14" s="1"/>
  <c r="E185" i="31"/>
  <c r="G185" s="1"/>
  <c r="O185" i="14" s="1"/>
  <c r="E183" i="31"/>
  <c r="G183" s="1"/>
  <c r="O183" i="14" s="1"/>
  <c r="E182" i="31"/>
  <c r="G182" s="1"/>
  <c r="O182" i="14" s="1"/>
  <c r="E181" i="31"/>
  <c r="G181" s="1"/>
  <c r="O181" i="14" s="1"/>
  <c r="E179" i="31"/>
  <c r="G179" s="1"/>
  <c r="O179" i="14" s="1"/>
  <c r="E178" i="31"/>
  <c r="G178" s="1"/>
  <c r="O178" i="14" s="1"/>
  <c r="E177" i="31"/>
  <c r="G177" s="1"/>
  <c r="O177" i="14" s="1"/>
  <c r="E175" i="31"/>
  <c r="G175" s="1"/>
  <c r="O175" i="14" s="1"/>
  <c r="E174" i="31"/>
  <c r="G174" s="1"/>
  <c r="O174" i="14" s="1"/>
  <c r="E173" i="31"/>
  <c r="G173" s="1"/>
  <c r="O173" i="14" s="1"/>
  <c r="E171" i="31"/>
  <c r="G171" s="1"/>
  <c r="O171" i="14" s="1"/>
  <c r="E170" i="31"/>
  <c r="G170" s="1"/>
  <c r="O170" i="14" s="1"/>
  <c r="E169" i="31"/>
  <c r="G169" s="1"/>
  <c r="O169" i="14" s="1"/>
  <c r="E167" i="31"/>
  <c r="G167" s="1"/>
  <c r="O167" i="14" s="1"/>
  <c r="E166" i="31"/>
  <c r="G166" s="1"/>
  <c r="O166" i="14" s="1"/>
  <c r="E165" i="31"/>
  <c r="G165" s="1"/>
  <c r="O165" i="14" s="1"/>
  <c r="E163" i="31"/>
  <c r="G163" s="1"/>
  <c r="O163" i="14" s="1"/>
  <c r="E162" i="31"/>
  <c r="G162" s="1"/>
  <c r="O162" i="14" s="1"/>
  <c r="E161" i="31"/>
  <c r="G161" s="1"/>
  <c r="O161" i="14" s="1"/>
  <c r="E159" i="31"/>
  <c r="G159" s="1"/>
  <c r="O159" i="14" s="1"/>
  <c r="E158" i="31"/>
  <c r="G158" s="1"/>
  <c r="O158" i="14" s="1"/>
  <c r="E157" i="31"/>
  <c r="G157" s="1"/>
  <c r="O157" i="14" s="1"/>
  <c r="E155" i="31"/>
  <c r="G155" s="1"/>
  <c r="O155" i="14" s="1"/>
  <c r="E154" i="31"/>
  <c r="G154" s="1"/>
  <c r="O154" i="14" s="1"/>
  <c r="E153" i="31"/>
  <c r="G153" s="1"/>
  <c r="O153" i="14" s="1"/>
  <c r="E151" i="31"/>
  <c r="G151" s="1"/>
  <c r="O151" i="14" s="1"/>
  <c r="E150" i="31"/>
  <c r="G150" s="1"/>
  <c r="O150" i="14" s="1"/>
  <c r="E149" i="31"/>
  <c r="G149" s="1"/>
  <c r="O149" i="14" s="1"/>
  <c r="E147" i="31"/>
  <c r="G147" s="1"/>
  <c r="O147" i="14" s="1"/>
  <c r="E146" i="31"/>
  <c r="G146" s="1"/>
  <c r="O146" i="14" s="1"/>
  <c r="E145" i="31"/>
  <c r="G145" s="1"/>
  <c r="O145" i="14" s="1"/>
  <c r="E143" i="31"/>
  <c r="G143" s="1"/>
  <c r="O143" i="14" s="1"/>
  <c r="E142" i="31"/>
  <c r="G142" s="1"/>
  <c r="O142" i="14" s="1"/>
  <c r="E141" i="31"/>
  <c r="G141" s="1"/>
  <c r="O141" i="14" s="1"/>
  <c r="E139" i="31"/>
  <c r="G139" s="1"/>
  <c r="O139" i="14" s="1"/>
  <c r="E138" i="31"/>
  <c r="G138" s="1"/>
  <c r="O138" i="14" s="1"/>
  <c r="E136" i="31"/>
  <c r="G136" s="1"/>
  <c r="O136" i="14" s="1"/>
  <c r="E134" i="31"/>
  <c r="G134" s="1"/>
  <c r="O134" i="14" s="1"/>
  <c r="E133" i="31"/>
  <c r="G133" s="1"/>
  <c r="O133" i="14" s="1"/>
  <c r="E132" i="31"/>
  <c r="G132" s="1"/>
  <c r="O132" i="14" s="1"/>
  <c r="G130" i="31"/>
  <c r="O130" i="14" s="1"/>
  <c r="E129" i="31"/>
  <c r="G129" s="1"/>
  <c r="O129" i="14" s="1"/>
  <c r="E128" i="31"/>
  <c r="G128" s="1"/>
  <c r="O128" i="14" s="1"/>
  <c r="E126" i="31"/>
  <c r="G126" s="1"/>
  <c r="O126" i="14" s="1"/>
  <c r="G124" i="31"/>
  <c r="O124" i="14" s="1"/>
  <c r="E123" i="31"/>
  <c r="G123" s="1"/>
  <c r="O123" i="14" s="1"/>
  <c r="E121" i="31"/>
  <c r="G121" s="1"/>
  <c r="O121" i="14" s="1"/>
  <c r="E120" i="31"/>
  <c r="G120" s="1"/>
  <c r="O120" i="14" s="1"/>
  <c r="E119" i="31"/>
  <c r="G119" s="1"/>
  <c r="O119" i="14" s="1"/>
  <c r="E117" i="31"/>
  <c r="G117" s="1"/>
  <c r="O117" i="14" s="1"/>
  <c r="E116" i="31"/>
  <c r="O115" i="14"/>
  <c r="E111" i="31"/>
  <c r="G111" s="1"/>
  <c r="O111" i="14" s="1"/>
  <c r="E110" i="31"/>
  <c r="G110" s="1"/>
  <c r="O110" i="14" s="1"/>
  <c r="E108" i="31"/>
  <c r="G108" s="1"/>
  <c r="O108" i="14" s="1"/>
  <c r="E107" i="31"/>
  <c r="G107" s="1"/>
  <c r="O107" i="14" s="1"/>
  <c r="E106" i="31"/>
  <c r="G106" s="1"/>
  <c r="O106" i="14" s="1"/>
  <c r="E104" i="31"/>
  <c r="G104" s="1"/>
  <c r="O104" i="14" s="1"/>
  <c r="E103" i="31"/>
  <c r="G103" s="1"/>
  <c r="O103" i="14" s="1"/>
  <c r="E102" i="31"/>
  <c r="G102" s="1"/>
  <c r="O102" i="14" s="1"/>
  <c r="E100" i="31"/>
  <c r="G100" s="1"/>
  <c r="O100" i="14" s="1"/>
  <c r="E99" i="31"/>
  <c r="G99" s="1"/>
  <c r="O99" i="14" s="1"/>
  <c r="E98" i="31"/>
  <c r="G98" s="1"/>
  <c r="O98" i="14" s="1"/>
  <c r="E96" i="31"/>
  <c r="G96" s="1"/>
  <c r="O96" i="14" s="1"/>
  <c r="E95" i="31"/>
  <c r="G95" s="1"/>
  <c r="O95" i="14" s="1"/>
  <c r="E94" i="31"/>
  <c r="G94" s="1"/>
  <c r="O94" i="14" s="1"/>
  <c r="E92" i="31"/>
  <c r="G92" s="1"/>
  <c r="O92" i="14" s="1"/>
  <c r="E91" i="31"/>
  <c r="G91" s="1"/>
  <c r="O91" i="14" s="1"/>
  <c r="E90" i="31"/>
  <c r="G90" s="1"/>
  <c r="O90" i="14" s="1"/>
  <c r="E88" i="31"/>
  <c r="G88" s="1"/>
  <c r="O88" i="14" s="1"/>
  <c r="E87" i="31"/>
  <c r="G87" s="1"/>
  <c r="O87" i="14" s="1"/>
  <c r="E86" i="31"/>
  <c r="G86" s="1"/>
  <c r="O86" i="14" s="1"/>
  <c r="E84" i="31"/>
  <c r="G84" s="1"/>
  <c r="O84" i="14" s="1"/>
  <c r="E83" i="31"/>
  <c r="G83" s="1"/>
  <c r="O83" i="14" s="1"/>
  <c r="E82" i="31"/>
  <c r="G82" s="1"/>
  <c r="O82" i="14" s="1"/>
  <c r="E80" i="31"/>
  <c r="G80" s="1"/>
  <c r="O80" i="14" s="1"/>
  <c r="E79" i="31"/>
  <c r="G79" s="1"/>
  <c r="O79" i="14" s="1"/>
  <c r="E78" i="31"/>
  <c r="G78" s="1"/>
  <c r="O78" i="14" s="1"/>
  <c r="E76" i="31"/>
  <c r="G76" s="1"/>
  <c r="O76" i="14" s="1"/>
  <c r="E75" i="31"/>
  <c r="G75" s="1"/>
  <c r="O75" i="14" s="1"/>
  <c r="E74" i="31"/>
  <c r="G74" s="1"/>
  <c r="O74" i="14" s="1"/>
  <c r="E72" i="31"/>
  <c r="G72" s="1"/>
  <c r="O72" i="14" s="1"/>
  <c r="E71" i="31"/>
  <c r="G71" s="1"/>
  <c r="O71" i="14" s="1"/>
  <c r="E70" i="31"/>
  <c r="G70" s="1"/>
  <c r="O70" i="14" s="1"/>
  <c r="E68" i="31"/>
  <c r="G68" s="1"/>
  <c r="O68" i="14" s="1"/>
  <c r="E67" i="31"/>
  <c r="G67" s="1"/>
  <c r="O67" i="14" s="1"/>
  <c r="E66" i="31"/>
  <c r="G66" s="1"/>
  <c r="O66" i="14" s="1"/>
  <c r="E64" i="31"/>
  <c r="G64" s="1"/>
  <c r="O64" i="14" s="1"/>
  <c r="E63" i="31"/>
  <c r="G63" s="1"/>
  <c r="O63" i="14" s="1"/>
  <c r="E62" i="31"/>
  <c r="G62" s="1"/>
  <c r="O62" i="14" s="1"/>
  <c r="E60" i="31"/>
  <c r="G60" s="1"/>
  <c r="O60" i="14" s="1"/>
  <c r="E59" i="31"/>
  <c r="G59" s="1"/>
  <c r="O59" i="14" s="1"/>
  <c r="E58" i="31"/>
  <c r="G58" s="1"/>
  <c r="O58" i="14" s="1"/>
  <c r="E56" i="31"/>
  <c r="G56" s="1"/>
  <c r="O56" i="14" s="1"/>
  <c r="E55" i="31"/>
  <c r="G55" s="1"/>
  <c r="O55" i="14" s="1"/>
  <c r="E54" i="31"/>
  <c r="G54" s="1"/>
  <c r="O54" i="14" s="1"/>
  <c r="E52" i="31"/>
  <c r="G52" s="1"/>
  <c r="O52" i="14" s="1"/>
  <c r="E51" i="31"/>
  <c r="G51" s="1"/>
  <c r="O51" i="14" s="1"/>
  <c r="E50" i="31"/>
  <c r="G50" s="1"/>
  <c r="O50" i="14" s="1"/>
  <c r="E48" i="31"/>
  <c r="G48" s="1"/>
  <c r="O48" i="14" s="1"/>
  <c r="E47" i="31"/>
  <c r="G47" s="1"/>
  <c r="O47" i="14" s="1"/>
  <c r="E46" i="31"/>
  <c r="G46" s="1"/>
  <c r="O46" i="14" s="1"/>
  <c r="E44" i="31"/>
  <c r="G44" s="1"/>
  <c r="O44" i="14" s="1"/>
  <c r="E43" i="31"/>
  <c r="G43" s="1"/>
  <c r="O43" i="14" s="1"/>
  <c r="E42" i="31"/>
  <c r="G42" s="1"/>
  <c r="O42" i="14" s="1"/>
  <c r="E40" i="31"/>
  <c r="G40" s="1"/>
  <c r="O40" i="14" s="1"/>
  <c r="E39" i="31"/>
  <c r="G39" s="1"/>
  <c r="O39" i="14" s="1"/>
  <c r="E38" i="31"/>
  <c r="G38" s="1"/>
  <c r="O38" i="14" s="1"/>
  <c r="E36" i="31"/>
  <c r="G36" s="1"/>
  <c r="O36" i="14" s="1"/>
  <c r="E35" i="31"/>
  <c r="G35" s="1"/>
  <c r="O35" i="14" s="1"/>
  <c r="E34" i="31"/>
  <c r="G34" s="1"/>
  <c r="O34" i="14" s="1"/>
  <c r="E32" i="31"/>
  <c r="G32" s="1"/>
  <c r="O32" i="14" s="1"/>
  <c r="E31" i="31"/>
  <c r="G31" s="1"/>
  <c r="O31" i="14" s="1"/>
  <c r="E30" i="31"/>
  <c r="G30" s="1"/>
  <c r="O30" i="14" s="1"/>
  <c r="E28" i="31"/>
  <c r="G28" s="1"/>
  <c r="O28" i="14" s="1"/>
  <c r="E26" i="31"/>
  <c r="G26" s="1"/>
  <c r="O26" i="14" s="1"/>
  <c r="E25" i="31"/>
  <c r="G25" s="1"/>
  <c r="O25" i="14" s="1"/>
  <c r="E23" i="31"/>
  <c r="G23" s="1"/>
  <c r="O23" i="14" s="1"/>
  <c r="E22" i="31"/>
  <c r="G22" s="1"/>
  <c r="O22" i="14" s="1"/>
  <c r="E21" i="31"/>
  <c r="G21" s="1"/>
  <c r="O21" i="14" s="1"/>
  <c r="E19" i="31"/>
  <c r="G19" s="1"/>
  <c r="O19" i="14" s="1"/>
  <c r="E18" i="31"/>
  <c r="G18" s="1"/>
  <c r="O18" i="14" s="1"/>
  <c r="E17" i="31"/>
  <c r="G17" s="1"/>
  <c r="O17" i="14" s="1"/>
  <c r="E15" i="31"/>
  <c r="G15" s="1"/>
  <c r="O15" i="14" s="1"/>
  <c r="E14" i="31"/>
  <c r="G14" s="1"/>
  <c r="O14" i="14" s="1"/>
  <c r="E13" i="31"/>
  <c r="G13" s="1"/>
  <c r="O13" i="14" s="1"/>
  <c r="E11" i="31"/>
  <c r="G11" s="1"/>
  <c r="O11" i="14" s="1"/>
  <c r="E10" i="31"/>
  <c r="G10" s="1"/>
  <c r="O10" i="14" s="1"/>
  <c r="E9" i="31"/>
  <c r="G9" s="1"/>
  <c r="O9" i="14" s="1"/>
  <c r="H333" i="31"/>
  <c r="E8" i="30"/>
  <c r="G8" s="1"/>
  <c r="N8" i="14" s="1"/>
  <c r="E9" i="30"/>
  <c r="G9" s="1"/>
  <c r="N9" i="14" s="1"/>
  <c r="E10" i="30"/>
  <c r="G10" s="1"/>
  <c r="N10" i="14" s="1"/>
  <c r="E11" i="30"/>
  <c r="G11" s="1"/>
  <c r="N11" i="14" s="1"/>
  <c r="E12" i="30"/>
  <c r="G12" s="1"/>
  <c r="N12" i="14" s="1"/>
  <c r="E13" i="30"/>
  <c r="G13" s="1"/>
  <c r="N13" i="14" s="1"/>
  <c r="E14" i="30"/>
  <c r="G14" s="1"/>
  <c r="N14" i="14" s="1"/>
  <c r="E15" i="30"/>
  <c r="G15" s="1"/>
  <c r="N15" i="14" s="1"/>
  <c r="E16" i="30"/>
  <c r="G16" s="1"/>
  <c r="N16" i="14" s="1"/>
  <c r="E17" i="30"/>
  <c r="G17" s="1"/>
  <c r="N17" i="14" s="1"/>
  <c r="E18" i="30"/>
  <c r="G18" s="1"/>
  <c r="N18" i="14" s="1"/>
  <c r="E19" i="30"/>
  <c r="G19" s="1"/>
  <c r="N19" i="14" s="1"/>
  <c r="E20" i="30"/>
  <c r="G20" s="1"/>
  <c r="N20" i="14" s="1"/>
  <c r="E21" i="30"/>
  <c r="G21" s="1"/>
  <c r="N21" i="14" s="1"/>
  <c r="E22" i="30"/>
  <c r="G22" s="1"/>
  <c r="N22" i="14" s="1"/>
  <c r="E23" i="30"/>
  <c r="G23" s="1"/>
  <c r="N23" i="14" s="1"/>
  <c r="E24" i="30"/>
  <c r="G24" s="1"/>
  <c r="N24" i="14" s="1"/>
  <c r="E25" i="30"/>
  <c r="G25" s="1"/>
  <c r="N25" i="14" s="1"/>
  <c r="E26" i="30"/>
  <c r="G26" s="1"/>
  <c r="N26" i="14" s="1"/>
  <c r="E28" i="30"/>
  <c r="G28" s="1"/>
  <c r="N28" i="14" s="1"/>
  <c r="E29" i="30"/>
  <c r="G29" s="1"/>
  <c r="N29" i="14" s="1"/>
  <c r="E30" i="30"/>
  <c r="G30" s="1"/>
  <c r="N30" i="14" s="1"/>
  <c r="E31" i="30"/>
  <c r="G31" s="1"/>
  <c r="N31" i="14" s="1"/>
  <c r="E32" i="30"/>
  <c r="G32" s="1"/>
  <c r="N32" i="14" s="1"/>
  <c r="E33" i="30"/>
  <c r="G33" s="1"/>
  <c r="N33" i="14" s="1"/>
  <c r="E34" i="30"/>
  <c r="G34" s="1"/>
  <c r="N34" i="14" s="1"/>
  <c r="E35" i="30"/>
  <c r="G35" s="1"/>
  <c r="N35" i="14" s="1"/>
  <c r="E36" i="30"/>
  <c r="G36" s="1"/>
  <c r="N36" i="14" s="1"/>
  <c r="E37" i="30"/>
  <c r="G37" s="1"/>
  <c r="N37" i="14" s="1"/>
  <c r="E38" i="30"/>
  <c r="G38" s="1"/>
  <c r="N38" i="14" s="1"/>
  <c r="E39" i="30"/>
  <c r="G39" s="1"/>
  <c r="N39" i="14" s="1"/>
  <c r="E40" i="30"/>
  <c r="G40" s="1"/>
  <c r="N40" i="14" s="1"/>
  <c r="E41" i="30"/>
  <c r="G41" s="1"/>
  <c r="N41" i="14" s="1"/>
  <c r="E42" i="30"/>
  <c r="G42" s="1"/>
  <c r="N42" i="14" s="1"/>
  <c r="E43" i="30"/>
  <c r="G43" s="1"/>
  <c r="N43" i="14" s="1"/>
  <c r="E44" i="30"/>
  <c r="G44" s="1"/>
  <c r="N44" i="14" s="1"/>
  <c r="E45" i="30"/>
  <c r="G45" s="1"/>
  <c r="N45" i="14" s="1"/>
  <c r="E46" i="30"/>
  <c r="G46" s="1"/>
  <c r="N46" i="14" s="1"/>
  <c r="E47" i="30"/>
  <c r="G47" s="1"/>
  <c r="N47" i="14" s="1"/>
  <c r="E48" i="30"/>
  <c r="G48" s="1"/>
  <c r="N48" i="14" s="1"/>
  <c r="E49" i="30"/>
  <c r="G49" s="1"/>
  <c r="N49" i="14" s="1"/>
  <c r="E50" i="30"/>
  <c r="G50" s="1"/>
  <c r="N50" i="14" s="1"/>
  <c r="E51" i="30"/>
  <c r="G51" s="1"/>
  <c r="N51" i="14" s="1"/>
  <c r="E52" i="30"/>
  <c r="G52" s="1"/>
  <c r="N52" i="14" s="1"/>
  <c r="E53" i="30"/>
  <c r="G53" s="1"/>
  <c r="N53" i="14" s="1"/>
  <c r="E54" i="30"/>
  <c r="G54" s="1"/>
  <c r="N54" i="14" s="1"/>
  <c r="E55" i="30"/>
  <c r="G55" s="1"/>
  <c r="N55" i="14" s="1"/>
  <c r="E56" i="30"/>
  <c r="G56" s="1"/>
  <c r="N56" i="14" s="1"/>
  <c r="E57" i="30"/>
  <c r="G57" s="1"/>
  <c r="N57" i="14" s="1"/>
  <c r="E58" i="30"/>
  <c r="G58" s="1"/>
  <c r="N58" i="14" s="1"/>
  <c r="E59" i="30"/>
  <c r="G59" s="1"/>
  <c r="N59" i="14" s="1"/>
  <c r="E60" i="30"/>
  <c r="G60" s="1"/>
  <c r="N60" i="14" s="1"/>
  <c r="E61" i="30"/>
  <c r="G61" s="1"/>
  <c r="N61" i="14" s="1"/>
  <c r="E62" i="30"/>
  <c r="G62" s="1"/>
  <c r="N62" i="14" s="1"/>
  <c r="E63" i="30"/>
  <c r="G63" s="1"/>
  <c r="N63" i="14" s="1"/>
  <c r="E64" i="30"/>
  <c r="G64" s="1"/>
  <c r="N64" i="14" s="1"/>
  <c r="E65" i="30"/>
  <c r="G65" s="1"/>
  <c r="N65" i="14" s="1"/>
  <c r="E66" i="30"/>
  <c r="G66" s="1"/>
  <c r="N66" i="14" s="1"/>
  <c r="E67" i="30"/>
  <c r="G67" s="1"/>
  <c r="N67" i="14" s="1"/>
  <c r="E68" i="30"/>
  <c r="G68" s="1"/>
  <c r="N68" i="14" s="1"/>
  <c r="E69" i="30"/>
  <c r="G69" s="1"/>
  <c r="N69" i="14" s="1"/>
  <c r="E70" i="30"/>
  <c r="G70" s="1"/>
  <c r="N70" i="14" s="1"/>
  <c r="E71" i="30"/>
  <c r="G71" s="1"/>
  <c r="N71" i="14" s="1"/>
  <c r="E72" i="30"/>
  <c r="G72" s="1"/>
  <c r="N72" i="14" s="1"/>
  <c r="E73" i="30"/>
  <c r="G73" s="1"/>
  <c r="N73" i="14" s="1"/>
  <c r="E74" i="30"/>
  <c r="G74" s="1"/>
  <c r="N74" i="14" s="1"/>
  <c r="E75" i="30"/>
  <c r="G75" s="1"/>
  <c r="N75" i="14" s="1"/>
  <c r="E76" i="30"/>
  <c r="G76" s="1"/>
  <c r="N76" i="14" s="1"/>
  <c r="E77" i="30"/>
  <c r="G77" s="1"/>
  <c r="N77" i="14" s="1"/>
  <c r="E78" i="30"/>
  <c r="G78" s="1"/>
  <c r="N78" i="14" s="1"/>
  <c r="E79" i="30"/>
  <c r="G79" s="1"/>
  <c r="N79" i="14" s="1"/>
  <c r="E80" i="30"/>
  <c r="G80" s="1"/>
  <c r="N80" i="14" s="1"/>
  <c r="E81" i="30"/>
  <c r="G81" s="1"/>
  <c r="N81" i="14" s="1"/>
  <c r="E82" i="30"/>
  <c r="G82" s="1"/>
  <c r="N82" i="14" s="1"/>
  <c r="E83" i="30"/>
  <c r="G83" s="1"/>
  <c r="N83" i="14" s="1"/>
  <c r="E84" i="30"/>
  <c r="G84" s="1"/>
  <c r="N84" i="14" s="1"/>
  <c r="E85" i="30"/>
  <c r="G85" s="1"/>
  <c r="N85" i="14" s="1"/>
  <c r="E86" i="30"/>
  <c r="G86" s="1"/>
  <c r="N86" i="14" s="1"/>
  <c r="E87" i="30"/>
  <c r="G87" s="1"/>
  <c r="N87" i="14" s="1"/>
  <c r="E88" i="30"/>
  <c r="G88" s="1"/>
  <c r="N88" i="14" s="1"/>
  <c r="E89" i="30"/>
  <c r="G89" s="1"/>
  <c r="N89" i="14" s="1"/>
  <c r="E90" i="30"/>
  <c r="G90" s="1"/>
  <c r="N90" i="14" s="1"/>
  <c r="E91" i="30"/>
  <c r="G91" s="1"/>
  <c r="N91" i="14" s="1"/>
  <c r="E92" i="30"/>
  <c r="G92" s="1"/>
  <c r="N92" i="14" s="1"/>
  <c r="E93" i="30"/>
  <c r="G93" s="1"/>
  <c r="N93" i="14" s="1"/>
  <c r="E94" i="30"/>
  <c r="G94" s="1"/>
  <c r="N94" i="14" s="1"/>
  <c r="E95" i="30"/>
  <c r="G95" s="1"/>
  <c r="N95" i="14" s="1"/>
  <c r="E96" i="30"/>
  <c r="G96" s="1"/>
  <c r="N96" i="14" s="1"/>
  <c r="E97" i="30"/>
  <c r="G97" s="1"/>
  <c r="N97" i="14" s="1"/>
  <c r="E98" i="30"/>
  <c r="G98" s="1"/>
  <c r="N98" i="14" s="1"/>
  <c r="E99" i="30"/>
  <c r="G99" s="1"/>
  <c r="N99" i="14" s="1"/>
  <c r="E100" i="30"/>
  <c r="G100" s="1"/>
  <c r="N100" i="14" s="1"/>
  <c r="E101" i="30"/>
  <c r="G101" s="1"/>
  <c r="N101" i="14" s="1"/>
  <c r="E102" i="30"/>
  <c r="G102" s="1"/>
  <c r="N102" i="14" s="1"/>
  <c r="E103" i="30"/>
  <c r="G103" s="1"/>
  <c r="N103" i="14" s="1"/>
  <c r="E104" i="30"/>
  <c r="G104" s="1"/>
  <c r="N104" i="14" s="1"/>
  <c r="E105" i="30"/>
  <c r="G105" s="1"/>
  <c r="N105" i="14" s="1"/>
  <c r="E106" i="30"/>
  <c r="G106" s="1"/>
  <c r="N106" i="14" s="1"/>
  <c r="E107" i="30"/>
  <c r="G107" s="1"/>
  <c r="N107" i="14" s="1"/>
  <c r="E108" i="30"/>
  <c r="G108" s="1"/>
  <c r="N108" i="14" s="1"/>
  <c r="E109" i="30"/>
  <c r="G109" s="1"/>
  <c r="N109" i="14" s="1"/>
  <c r="E110" i="30"/>
  <c r="G110" s="1"/>
  <c r="N110" i="14" s="1"/>
  <c r="E111" i="30"/>
  <c r="G111" s="1"/>
  <c r="N111" i="14" s="1"/>
  <c r="N113"/>
  <c r="N114"/>
  <c r="E115" i="30"/>
  <c r="E116"/>
  <c r="G116" s="1"/>
  <c r="N116" i="14" s="1"/>
  <c r="E117" i="30"/>
  <c r="G117" s="1"/>
  <c r="N117" i="14" s="1"/>
  <c r="E118" i="30"/>
  <c r="G118" s="1"/>
  <c r="N118" i="14" s="1"/>
  <c r="E119" i="30"/>
  <c r="G119" s="1"/>
  <c r="N119" i="14" s="1"/>
  <c r="E120" i="30"/>
  <c r="G120" s="1"/>
  <c r="N120" i="14" s="1"/>
  <c r="E121" i="30"/>
  <c r="G121" s="1"/>
  <c r="N121" i="14" s="1"/>
  <c r="E122" i="30"/>
  <c r="G122" s="1"/>
  <c r="N122" i="14" s="1"/>
  <c r="E123" i="30"/>
  <c r="G123" s="1"/>
  <c r="N123" i="14" s="1"/>
  <c r="G124" i="30"/>
  <c r="N124" i="14" s="1"/>
  <c r="G126" i="30"/>
  <c r="N126" i="14" s="1"/>
  <c r="E127" i="30"/>
  <c r="G127" s="1"/>
  <c r="N127" i="14" s="1"/>
  <c r="E128" i="30"/>
  <c r="G128" s="1"/>
  <c r="N128" i="14" s="1"/>
  <c r="E129" i="30"/>
  <c r="G129" s="1"/>
  <c r="N129" i="14" s="1"/>
  <c r="E130" i="30"/>
  <c r="G130" s="1"/>
  <c r="N130" i="14" s="1"/>
  <c r="E131" i="30"/>
  <c r="G131" s="1"/>
  <c r="N131" i="14" s="1"/>
  <c r="E132" i="30"/>
  <c r="G132" s="1"/>
  <c r="N132" i="14" s="1"/>
  <c r="E133" i="30"/>
  <c r="G133" s="1"/>
  <c r="N133" i="14" s="1"/>
  <c r="E134" i="30"/>
  <c r="G134" s="1"/>
  <c r="N134" i="14" s="1"/>
  <c r="E135" i="30"/>
  <c r="G135" s="1"/>
  <c r="N135" i="14" s="1"/>
  <c r="E136" i="30"/>
  <c r="G136" s="1"/>
  <c r="N136" i="14" s="1"/>
  <c r="E139" i="30"/>
  <c r="G139" s="1"/>
  <c r="N139" i="14" s="1"/>
  <c r="E140" i="30"/>
  <c r="G140" s="1"/>
  <c r="N140" i="14" s="1"/>
  <c r="E141" i="30"/>
  <c r="G141" s="1"/>
  <c r="N141" i="14" s="1"/>
  <c r="E142" i="30"/>
  <c r="G142" s="1"/>
  <c r="N142" i="14" s="1"/>
  <c r="E143" i="30"/>
  <c r="G143" s="1"/>
  <c r="N143" i="14" s="1"/>
  <c r="E144" i="30"/>
  <c r="G144" s="1"/>
  <c r="N144" i="14" s="1"/>
  <c r="E145" i="30"/>
  <c r="G145" s="1"/>
  <c r="N145" i="14" s="1"/>
  <c r="E146" i="30"/>
  <c r="G146" s="1"/>
  <c r="N146" i="14" s="1"/>
  <c r="E147" i="30"/>
  <c r="G147" s="1"/>
  <c r="N147" i="14" s="1"/>
  <c r="E148" i="30"/>
  <c r="G148" s="1"/>
  <c r="N148" i="14" s="1"/>
  <c r="E149" i="30"/>
  <c r="G149" s="1"/>
  <c r="N149" i="14" s="1"/>
  <c r="E150" i="30"/>
  <c r="G150" s="1"/>
  <c r="N150" i="14" s="1"/>
  <c r="E151" i="30"/>
  <c r="G151" s="1"/>
  <c r="N151" i="14" s="1"/>
  <c r="E152" i="30"/>
  <c r="G152" s="1"/>
  <c r="N152" i="14" s="1"/>
  <c r="E153" i="30"/>
  <c r="G153" s="1"/>
  <c r="N153" i="14" s="1"/>
  <c r="E154" i="30"/>
  <c r="G154" s="1"/>
  <c r="N154" i="14" s="1"/>
  <c r="E155" i="30"/>
  <c r="G155" s="1"/>
  <c r="N155" i="14" s="1"/>
  <c r="E156" i="30"/>
  <c r="G156" s="1"/>
  <c r="N156" i="14" s="1"/>
  <c r="E157" i="30"/>
  <c r="G157" s="1"/>
  <c r="N157" i="14" s="1"/>
  <c r="E158" i="30"/>
  <c r="G158" s="1"/>
  <c r="N158" i="14" s="1"/>
  <c r="E159" i="30"/>
  <c r="G159" s="1"/>
  <c r="N159" i="14" s="1"/>
  <c r="E160" i="30"/>
  <c r="G160" s="1"/>
  <c r="N160" i="14" s="1"/>
  <c r="E161" i="30"/>
  <c r="G161" s="1"/>
  <c r="N161" i="14" s="1"/>
  <c r="E162" i="30"/>
  <c r="G162" s="1"/>
  <c r="N162" i="14" s="1"/>
  <c r="E163" i="30"/>
  <c r="G163" s="1"/>
  <c r="N163" i="14" s="1"/>
  <c r="E164" i="30"/>
  <c r="G164" s="1"/>
  <c r="N164" i="14" s="1"/>
  <c r="E165" i="30"/>
  <c r="G165" s="1"/>
  <c r="N165" i="14" s="1"/>
  <c r="E166" i="30"/>
  <c r="G166" s="1"/>
  <c r="N166" i="14" s="1"/>
  <c r="E167" i="30"/>
  <c r="G167" s="1"/>
  <c r="N167" i="14" s="1"/>
  <c r="E168" i="30"/>
  <c r="G168" s="1"/>
  <c r="N168" i="14" s="1"/>
  <c r="E169" i="30"/>
  <c r="G169" s="1"/>
  <c r="N169" i="14" s="1"/>
  <c r="E170" i="30"/>
  <c r="G170" s="1"/>
  <c r="N170" i="14" s="1"/>
  <c r="E171" i="30"/>
  <c r="G171" s="1"/>
  <c r="N171" i="14" s="1"/>
  <c r="E172" i="30"/>
  <c r="G172" s="1"/>
  <c r="N172" i="14" s="1"/>
  <c r="E173" i="30"/>
  <c r="G173" s="1"/>
  <c r="N173" i="14" s="1"/>
  <c r="E174" i="30"/>
  <c r="G174" s="1"/>
  <c r="N174" i="14" s="1"/>
  <c r="E175" i="30"/>
  <c r="G175" s="1"/>
  <c r="N175" i="14" s="1"/>
  <c r="E176" i="30"/>
  <c r="G176" s="1"/>
  <c r="N176" i="14" s="1"/>
  <c r="E177" i="30"/>
  <c r="G177" s="1"/>
  <c r="N177" i="14" s="1"/>
  <c r="E178" i="30"/>
  <c r="G178" s="1"/>
  <c r="N178" i="14" s="1"/>
  <c r="E179" i="30"/>
  <c r="G179" s="1"/>
  <c r="N179" i="14" s="1"/>
  <c r="E180" i="30"/>
  <c r="G180" s="1"/>
  <c r="N180" i="14" s="1"/>
  <c r="E181" i="30"/>
  <c r="G181" s="1"/>
  <c r="N181" i="14" s="1"/>
  <c r="E182" i="30"/>
  <c r="G182" s="1"/>
  <c r="N182" i="14" s="1"/>
  <c r="E183" i="30"/>
  <c r="G183" s="1"/>
  <c r="N183" i="14" s="1"/>
  <c r="E184" i="30"/>
  <c r="G184" s="1"/>
  <c r="N184" i="14" s="1"/>
  <c r="E185" i="30"/>
  <c r="G185" s="1"/>
  <c r="N185" i="14" s="1"/>
  <c r="E186" i="30"/>
  <c r="G186" s="1"/>
  <c r="N186" i="14" s="1"/>
  <c r="E187" i="30"/>
  <c r="G187" s="1"/>
  <c r="N187" i="14" s="1"/>
  <c r="E188" i="30"/>
  <c r="G188" s="1"/>
  <c r="N188" i="14" s="1"/>
  <c r="E189" i="30"/>
  <c r="G189" s="1"/>
  <c r="N189" i="14" s="1"/>
  <c r="E190" i="30"/>
  <c r="G190" s="1"/>
  <c r="N190" i="14" s="1"/>
  <c r="E191" i="30"/>
  <c r="G191" s="1"/>
  <c r="N191" i="14" s="1"/>
  <c r="E192" i="30"/>
  <c r="G192" s="1"/>
  <c r="N192" i="14" s="1"/>
  <c r="E193" i="30"/>
  <c r="G193" s="1"/>
  <c r="N193" i="14" s="1"/>
  <c r="E194" i="30"/>
  <c r="G194" s="1"/>
  <c r="N194" i="14" s="1"/>
  <c r="E195" i="30"/>
  <c r="G195" s="1"/>
  <c r="N195" i="14" s="1"/>
  <c r="E196" i="30"/>
  <c r="G196" s="1"/>
  <c r="N196" i="14" s="1"/>
  <c r="E197" i="30"/>
  <c r="G197" s="1"/>
  <c r="N197" i="14" s="1"/>
  <c r="E198" i="30"/>
  <c r="G198" s="1"/>
  <c r="N198" i="14" s="1"/>
  <c r="E199" i="30"/>
  <c r="G199" s="1"/>
  <c r="N199" i="14" s="1"/>
  <c r="E200" i="30"/>
  <c r="G200" s="1"/>
  <c r="N200" i="14" s="1"/>
  <c r="E201" i="30"/>
  <c r="G201" s="1"/>
  <c r="N201" i="14" s="1"/>
  <c r="E202" i="30"/>
  <c r="G202" s="1"/>
  <c r="N202" i="14" s="1"/>
  <c r="E203" i="30"/>
  <c r="G203" s="1"/>
  <c r="N203" i="14" s="1"/>
  <c r="E204" i="30"/>
  <c r="G204" s="1"/>
  <c r="N204" i="14" s="1"/>
  <c r="E206" i="30"/>
  <c r="G206" s="1"/>
  <c r="N206" i="14" s="1"/>
  <c r="E207" i="30"/>
  <c r="G207" s="1"/>
  <c r="N207" i="14" s="1"/>
  <c r="E208" i="30"/>
  <c r="G208" s="1"/>
  <c r="N208" i="14" s="1"/>
  <c r="E209" i="30"/>
  <c r="G209" s="1"/>
  <c r="N209" i="14" s="1"/>
  <c r="E210" i="30"/>
  <c r="G210" s="1"/>
  <c r="N210" i="14" s="1"/>
  <c r="E211" i="30"/>
  <c r="G211" s="1"/>
  <c r="N211" i="14" s="1"/>
  <c r="E212" i="30"/>
  <c r="G212" s="1"/>
  <c r="N212" i="14" s="1"/>
  <c r="E213" i="30"/>
  <c r="G213" s="1"/>
  <c r="N213" i="14" s="1"/>
  <c r="E214" i="30"/>
  <c r="G214" s="1"/>
  <c r="N214" i="14" s="1"/>
  <c r="E215" i="30"/>
  <c r="G215" s="1"/>
  <c r="N215" i="14" s="1"/>
  <c r="E216" i="30"/>
  <c r="G216" s="1"/>
  <c r="N216" i="14" s="1"/>
  <c r="E217" i="30"/>
  <c r="G217" s="1"/>
  <c r="N217" i="14" s="1"/>
  <c r="E218" i="30"/>
  <c r="G218" s="1"/>
  <c r="N218" i="14" s="1"/>
  <c r="E219" i="30"/>
  <c r="G219" s="1"/>
  <c r="N219" i="14" s="1"/>
  <c r="G220" i="30"/>
  <c r="N220" i="14" s="1"/>
  <c r="G221" i="30"/>
  <c r="N221" i="14" s="1"/>
  <c r="G224" i="30"/>
  <c r="N224" i="14" s="1"/>
  <c r="G225" i="30"/>
  <c r="N225" i="14" s="1"/>
  <c r="G226" i="30"/>
  <c r="N226" i="14" s="1"/>
  <c r="G227" i="30"/>
  <c r="N227" i="14" s="1"/>
  <c r="G228" i="30"/>
  <c r="N228" i="14" s="1"/>
  <c r="G229" i="30"/>
  <c r="N229" i="14" s="1"/>
  <c r="G230" i="30"/>
  <c r="N230" i="14" s="1"/>
  <c r="E231" i="30"/>
  <c r="G231" s="1"/>
  <c r="N231" i="14" s="1"/>
  <c r="E232" i="30"/>
  <c r="G232" s="1"/>
  <c r="N232" i="14" s="1"/>
  <c r="E233" i="30"/>
  <c r="G233" s="1"/>
  <c r="N233" i="14" s="1"/>
  <c r="N235"/>
  <c r="N236"/>
  <c r="E237" i="30"/>
  <c r="G237" s="1"/>
  <c r="N237" i="14" s="1"/>
  <c r="E238" i="30"/>
  <c r="G238" s="1"/>
  <c r="N238" i="14" s="1"/>
  <c r="E239" i="30"/>
  <c r="G239" s="1"/>
  <c r="N239" i="14" s="1"/>
  <c r="E240" i="30"/>
  <c r="G240" s="1"/>
  <c r="N240" i="14" s="1"/>
  <c r="E241" i="30"/>
  <c r="G241" s="1"/>
  <c r="N241" i="14" s="1"/>
  <c r="E242" i="30"/>
  <c r="G242" s="1"/>
  <c r="N242" i="14" s="1"/>
  <c r="E243" i="30"/>
  <c r="G243" s="1"/>
  <c r="N243" i="14" s="1"/>
  <c r="E244" i="30"/>
  <c r="G244" s="1"/>
  <c r="N244" i="14" s="1"/>
  <c r="E245" i="30"/>
  <c r="G245" s="1"/>
  <c r="N245" i="14" s="1"/>
  <c r="E246" i="30"/>
  <c r="G246" s="1"/>
  <c r="N246" i="14" s="1"/>
  <c r="E247" i="30"/>
  <c r="G247" s="1"/>
  <c r="N247" i="14" s="1"/>
  <c r="E248" i="30"/>
  <c r="G248" s="1"/>
  <c r="N248" i="14" s="1"/>
  <c r="E249" i="30"/>
  <c r="G249" s="1"/>
  <c r="N249" i="14" s="1"/>
  <c r="E250" i="30"/>
  <c r="G250" s="1"/>
  <c r="N250" i="14" s="1"/>
  <c r="E251" i="30"/>
  <c r="G251" s="1"/>
  <c r="N251" i="14" s="1"/>
  <c r="E252" i="30"/>
  <c r="G252" s="1"/>
  <c r="N252" i="14" s="1"/>
  <c r="E253" i="30"/>
  <c r="G253" s="1"/>
  <c r="N253" i="14" s="1"/>
  <c r="E254" i="30"/>
  <c r="G254" s="1"/>
  <c r="N254" i="14" s="1"/>
  <c r="E255" i="30"/>
  <c r="G255" s="1"/>
  <c r="N255" i="14" s="1"/>
  <c r="E256" i="30"/>
  <c r="G256" s="1"/>
  <c r="N256" i="14" s="1"/>
  <c r="E257" i="30"/>
  <c r="G257" s="1"/>
  <c r="N257" i="14" s="1"/>
  <c r="E258" i="30"/>
  <c r="G258" s="1"/>
  <c r="N258" i="14" s="1"/>
  <c r="E259" i="30"/>
  <c r="G259" s="1"/>
  <c r="N259" i="14" s="1"/>
  <c r="E260" i="30"/>
  <c r="G260" s="1"/>
  <c r="N260" i="14" s="1"/>
  <c r="E261" i="30"/>
  <c r="G261" s="1"/>
  <c r="N261" i="14" s="1"/>
  <c r="E262" i="30"/>
  <c r="G262" s="1"/>
  <c r="N262" i="14" s="1"/>
  <c r="E263" i="30"/>
  <c r="G263" s="1"/>
  <c r="N263" i="14" s="1"/>
  <c r="E264" i="30"/>
  <c r="G264" s="1"/>
  <c r="N264" i="14" s="1"/>
  <c r="E265" i="30"/>
  <c r="G265" s="1"/>
  <c r="N265" i="14" s="1"/>
  <c r="E266" i="30"/>
  <c r="G266" s="1"/>
  <c r="N266" i="14" s="1"/>
  <c r="E267" i="30"/>
  <c r="G267" s="1"/>
  <c r="N267" i="14" s="1"/>
  <c r="E269" i="30"/>
  <c r="G269" s="1"/>
  <c r="N269" i="14" s="1"/>
  <c r="E270" i="30"/>
  <c r="G270" s="1"/>
  <c r="N270" i="14" s="1"/>
  <c r="E271" i="30"/>
  <c r="G271" s="1"/>
  <c r="N271" i="14" s="1"/>
  <c r="E272" i="30"/>
  <c r="G272" s="1"/>
  <c r="N272" i="14" s="1"/>
  <c r="E273" i="30"/>
  <c r="G273" s="1"/>
  <c r="N273" i="14" s="1"/>
  <c r="E274" i="30"/>
  <c r="G274" s="1"/>
  <c r="N274" i="14" s="1"/>
  <c r="E275" i="30"/>
  <c r="G275" s="1"/>
  <c r="N275" i="14" s="1"/>
  <c r="E276" i="30"/>
  <c r="G276" s="1"/>
  <c r="N276" i="14" s="1"/>
  <c r="E277" i="30"/>
  <c r="G277" s="1"/>
  <c r="N277" i="14" s="1"/>
  <c r="E278" i="30"/>
  <c r="G278" s="1"/>
  <c r="N278" i="14" s="1"/>
  <c r="E279" i="30"/>
  <c r="G279" s="1"/>
  <c r="N279" i="14" s="1"/>
  <c r="E280" i="30"/>
  <c r="G280" s="1"/>
  <c r="N280" i="14" s="1"/>
  <c r="E281" i="30"/>
  <c r="G281" s="1"/>
  <c r="N281" i="14" s="1"/>
  <c r="E282" i="30"/>
  <c r="G282" s="1"/>
  <c r="N282" i="14" s="1"/>
  <c r="E283" i="30"/>
  <c r="G283" s="1"/>
  <c r="N283" i="14" s="1"/>
  <c r="E284" i="30"/>
  <c r="G284" s="1"/>
  <c r="N284" i="14" s="1"/>
  <c r="E285" i="30"/>
  <c r="G285" s="1"/>
  <c r="N285" i="14" s="1"/>
  <c r="E286" i="30"/>
  <c r="G286" s="1"/>
  <c r="N286" i="14" s="1"/>
  <c r="E287" i="30"/>
  <c r="G287" s="1"/>
  <c r="N287" i="14" s="1"/>
  <c r="E288" i="30"/>
  <c r="G288" s="1"/>
  <c r="N288" i="14" s="1"/>
  <c r="E289" i="30"/>
  <c r="G289" s="1"/>
  <c r="N289" i="14" s="1"/>
  <c r="E291" i="30"/>
  <c r="G291" s="1"/>
  <c r="N291" i="14" s="1"/>
  <c r="E292" i="30"/>
  <c r="G292" s="1"/>
  <c r="N292" i="14" s="1"/>
  <c r="E293" i="30"/>
  <c r="G293" s="1"/>
  <c r="N293" i="14" s="1"/>
  <c r="E294" i="30"/>
  <c r="G294" s="1"/>
  <c r="N294" i="14" s="1"/>
  <c r="E295" i="30"/>
  <c r="G295" s="1"/>
  <c r="N295" i="14" s="1"/>
  <c r="E296" i="30"/>
  <c r="G296" s="1"/>
  <c r="N296" i="14" s="1"/>
  <c r="E297" i="30"/>
  <c r="G297" s="1"/>
  <c r="N297" i="14" s="1"/>
  <c r="E298" i="30"/>
  <c r="G298" s="1"/>
  <c r="N298" i="14" s="1"/>
  <c r="E299" i="30"/>
  <c r="G299" s="1"/>
  <c r="N299" i="14" s="1"/>
  <c r="E300" i="30"/>
  <c r="G300" s="1"/>
  <c r="N300" i="14" s="1"/>
  <c r="E301" i="30"/>
  <c r="G301" s="1"/>
  <c r="N301" i="14" s="1"/>
  <c r="E302" i="30"/>
  <c r="G302" s="1"/>
  <c r="N302" i="14" s="1"/>
  <c r="E303" i="30"/>
  <c r="G303" s="1"/>
  <c r="N303" i="14" s="1"/>
  <c r="E304" i="30"/>
  <c r="G304" s="1"/>
  <c r="N304" i="14" s="1"/>
  <c r="E305" i="30"/>
  <c r="G305" s="1"/>
  <c r="N305" i="14" s="1"/>
  <c r="E306" i="30"/>
  <c r="G306" s="1"/>
  <c r="N306" i="14" s="1"/>
  <c r="E307" i="30"/>
  <c r="G307" s="1"/>
  <c r="N307" i="14" s="1"/>
  <c r="E308" i="30"/>
  <c r="G308" s="1"/>
  <c r="N308" i="14" s="1"/>
  <c r="E309" i="30"/>
  <c r="G309" s="1"/>
  <c r="N309" i="14" s="1"/>
  <c r="E310" i="30"/>
  <c r="G310" s="1"/>
  <c r="N310" i="14" s="1"/>
  <c r="E311" i="30"/>
  <c r="G311" s="1"/>
  <c r="N311" i="14" s="1"/>
  <c r="E312" i="30"/>
  <c r="G312" s="1"/>
  <c r="N312" i="14" s="1"/>
  <c r="E313" i="30"/>
  <c r="G313" s="1"/>
  <c r="N313" i="14" s="1"/>
  <c r="E314" i="30"/>
  <c r="G314" s="1"/>
  <c r="N314" i="14" s="1"/>
  <c r="E315" i="30"/>
  <c r="G315" s="1"/>
  <c r="N315" i="14" s="1"/>
  <c r="E316" i="30"/>
  <c r="G316" s="1"/>
  <c r="N316" i="14" s="1"/>
  <c r="E317" i="30"/>
  <c r="G317" s="1"/>
  <c r="N317" i="14" s="1"/>
  <c r="E318" i="30"/>
  <c r="G318" s="1"/>
  <c r="N318" i="14" s="1"/>
  <c r="E319" i="30"/>
  <c r="G319" s="1"/>
  <c r="N319" i="14" s="1"/>
  <c r="E320" i="30"/>
  <c r="G320" s="1"/>
  <c r="N320" i="14" s="1"/>
  <c r="E321" i="30"/>
  <c r="G321" s="1"/>
  <c r="N321" i="14" s="1"/>
  <c r="E322" i="30"/>
  <c r="G322" s="1"/>
  <c r="N322" i="14" s="1"/>
  <c r="E323" i="30"/>
  <c r="G323" s="1"/>
  <c r="N323" i="14" s="1"/>
  <c r="E326" i="30"/>
  <c r="E327"/>
  <c r="G327" s="1"/>
  <c r="N327" i="14" s="1"/>
  <c r="E328" i="30"/>
  <c r="G328" s="1"/>
  <c r="N328" i="14" s="1"/>
  <c r="E329" i="30"/>
  <c r="G329" s="1"/>
  <c r="N329" i="14" s="1"/>
  <c r="E332" i="30"/>
  <c r="G332" s="1"/>
  <c r="N332" i="14" s="1"/>
  <c r="H333" i="30"/>
  <c r="E8" i="29"/>
  <c r="G8" s="1"/>
  <c r="M8" i="14" s="1"/>
  <c r="E9" i="29"/>
  <c r="G9" s="1"/>
  <c r="M9" i="14" s="1"/>
  <c r="E10" i="29"/>
  <c r="G10" s="1"/>
  <c r="M10" i="14" s="1"/>
  <c r="E11" i="29"/>
  <c r="G11" s="1"/>
  <c r="M11" i="14" s="1"/>
  <c r="E12" i="29"/>
  <c r="G12" s="1"/>
  <c r="M12" i="14" s="1"/>
  <c r="E13" i="29"/>
  <c r="G13" s="1"/>
  <c r="M13" i="14" s="1"/>
  <c r="E14" i="29"/>
  <c r="G14" s="1"/>
  <c r="M14" i="14" s="1"/>
  <c r="E15" i="29"/>
  <c r="G15" s="1"/>
  <c r="M15" i="14" s="1"/>
  <c r="E16" i="29"/>
  <c r="G16" s="1"/>
  <c r="M16" i="14" s="1"/>
  <c r="E17" i="29"/>
  <c r="G17" s="1"/>
  <c r="M17" i="14" s="1"/>
  <c r="E18" i="29"/>
  <c r="G18" s="1"/>
  <c r="M18" i="14" s="1"/>
  <c r="E19" i="29"/>
  <c r="G19" s="1"/>
  <c r="M19" i="14" s="1"/>
  <c r="E20" i="29"/>
  <c r="G20" s="1"/>
  <c r="M20" i="14" s="1"/>
  <c r="E21" i="29"/>
  <c r="G21" s="1"/>
  <c r="M21" i="14" s="1"/>
  <c r="E22" i="29"/>
  <c r="G22" s="1"/>
  <c r="M22" i="14" s="1"/>
  <c r="E23" i="29"/>
  <c r="G23" s="1"/>
  <c r="M23" i="14" s="1"/>
  <c r="E24" i="29"/>
  <c r="G24" s="1"/>
  <c r="M24" i="14" s="1"/>
  <c r="E25" i="29"/>
  <c r="G25" s="1"/>
  <c r="M25" i="14" s="1"/>
  <c r="E26" i="29"/>
  <c r="G26" s="1"/>
  <c r="M26" i="14" s="1"/>
  <c r="E28" i="29"/>
  <c r="G28" s="1"/>
  <c r="M28" i="14" s="1"/>
  <c r="E29" i="29"/>
  <c r="G29" s="1"/>
  <c r="M29" i="14" s="1"/>
  <c r="E30" i="29"/>
  <c r="G30" s="1"/>
  <c r="M30" i="14" s="1"/>
  <c r="E31" i="29"/>
  <c r="G31" s="1"/>
  <c r="M31" i="14" s="1"/>
  <c r="E32" i="29"/>
  <c r="G32" s="1"/>
  <c r="M32" i="14" s="1"/>
  <c r="E33" i="29"/>
  <c r="G33" s="1"/>
  <c r="M33" i="14" s="1"/>
  <c r="E34" i="29"/>
  <c r="G34" s="1"/>
  <c r="M34" i="14" s="1"/>
  <c r="E35" i="29"/>
  <c r="G35" s="1"/>
  <c r="M35" i="14" s="1"/>
  <c r="E36" i="29"/>
  <c r="G36" s="1"/>
  <c r="M36" i="14" s="1"/>
  <c r="E37" i="29"/>
  <c r="G37" s="1"/>
  <c r="M37" i="14" s="1"/>
  <c r="E38" i="29"/>
  <c r="G38" s="1"/>
  <c r="M38" i="14" s="1"/>
  <c r="E39" i="29"/>
  <c r="G39" s="1"/>
  <c r="M39" i="14" s="1"/>
  <c r="E40" i="29"/>
  <c r="G40" s="1"/>
  <c r="M40" i="14" s="1"/>
  <c r="E41" i="29"/>
  <c r="G41" s="1"/>
  <c r="M41" i="14" s="1"/>
  <c r="E42" i="29"/>
  <c r="G42" s="1"/>
  <c r="M42" i="14" s="1"/>
  <c r="E43" i="29"/>
  <c r="G43" s="1"/>
  <c r="M43" i="14" s="1"/>
  <c r="E44" i="29"/>
  <c r="G44" s="1"/>
  <c r="M44" i="14" s="1"/>
  <c r="E45" i="29"/>
  <c r="G45" s="1"/>
  <c r="M45" i="14" s="1"/>
  <c r="E46" i="29"/>
  <c r="G46" s="1"/>
  <c r="M46" i="14" s="1"/>
  <c r="E47" i="29"/>
  <c r="G47" s="1"/>
  <c r="M47" i="14" s="1"/>
  <c r="E48" i="29"/>
  <c r="G48" s="1"/>
  <c r="M48" i="14" s="1"/>
  <c r="E49" i="29"/>
  <c r="G49" s="1"/>
  <c r="M49" i="14" s="1"/>
  <c r="E50" i="29"/>
  <c r="G50" s="1"/>
  <c r="M50" i="14" s="1"/>
  <c r="E51" i="29"/>
  <c r="G51" s="1"/>
  <c r="M51" i="14" s="1"/>
  <c r="E52" i="29"/>
  <c r="G52" s="1"/>
  <c r="M52" i="14" s="1"/>
  <c r="E53" i="29"/>
  <c r="G53" s="1"/>
  <c r="M53" i="14" s="1"/>
  <c r="E54" i="29"/>
  <c r="G54" s="1"/>
  <c r="M54" i="14" s="1"/>
  <c r="E55" i="29"/>
  <c r="G55" s="1"/>
  <c r="M55" i="14" s="1"/>
  <c r="E56" i="29"/>
  <c r="G56" s="1"/>
  <c r="M56" i="14" s="1"/>
  <c r="E57" i="29"/>
  <c r="G57" s="1"/>
  <c r="M57" i="14" s="1"/>
  <c r="E58" i="29"/>
  <c r="G58" s="1"/>
  <c r="M58" i="14" s="1"/>
  <c r="E59" i="29"/>
  <c r="G59" s="1"/>
  <c r="M59" i="14" s="1"/>
  <c r="E60" i="29"/>
  <c r="G60" s="1"/>
  <c r="M60" i="14" s="1"/>
  <c r="E61" i="29"/>
  <c r="G61" s="1"/>
  <c r="M61" i="14" s="1"/>
  <c r="E62" i="29"/>
  <c r="G62" s="1"/>
  <c r="M62" i="14" s="1"/>
  <c r="E63" i="29"/>
  <c r="G63" s="1"/>
  <c r="M63" i="14" s="1"/>
  <c r="E64" i="29"/>
  <c r="G64" s="1"/>
  <c r="M64" i="14" s="1"/>
  <c r="E65" i="29"/>
  <c r="G65" s="1"/>
  <c r="M65" i="14" s="1"/>
  <c r="E66" i="29"/>
  <c r="G66" s="1"/>
  <c r="M66" i="14" s="1"/>
  <c r="E67" i="29"/>
  <c r="G67" s="1"/>
  <c r="M67" i="14" s="1"/>
  <c r="E68" i="29"/>
  <c r="G68" s="1"/>
  <c r="M68" i="14" s="1"/>
  <c r="E69" i="29"/>
  <c r="G69" s="1"/>
  <c r="M69" i="14" s="1"/>
  <c r="E70" i="29"/>
  <c r="G70" s="1"/>
  <c r="M70" i="14" s="1"/>
  <c r="E71" i="29"/>
  <c r="G71" s="1"/>
  <c r="M71" i="14" s="1"/>
  <c r="E72" i="29"/>
  <c r="G72" s="1"/>
  <c r="M72" i="14" s="1"/>
  <c r="E73" i="29"/>
  <c r="G73" s="1"/>
  <c r="M73" i="14" s="1"/>
  <c r="E74" i="29"/>
  <c r="G74" s="1"/>
  <c r="M74" i="14" s="1"/>
  <c r="E75" i="29"/>
  <c r="G75" s="1"/>
  <c r="M75" i="14" s="1"/>
  <c r="E76" i="29"/>
  <c r="G76" s="1"/>
  <c r="M76" i="14" s="1"/>
  <c r="E77" i="29"/>
  <c r="G77" s="1"/>
  <c r="M77" i="14" s="1"/>
  <c r="E78" i="29"/>
  <c r="G78" s="1"/>
  <c r="M78" i="14" s="1"/>
  <c r="E79" i="29"/>
  <c r="G79" s="1"/>
  <c r="M79" i="14" s="1"/>
  <c r="E80" i="29"/>
  <c r="G80" s="1"/>
  <c r="M80" i="14" s="1"/>
  <c r="E81" i="29"/>
  <c r="G81" s="1"/>
  <c r="M81" i="14" s="1"/>
  <c r="E82" i="29"/>
  <c r="G82" s="1"/>
  <c r="M82" i="14" s="1"/>
  <c r="E83" i="29"/>
  <c r="G83" s="1"/>
  <c r="M83" i="14" s="1"/>
  <c r="E84" i="29"/>
  <c r="G84" s="1"/>
  <c r="M84" i="14" s="1"/>
  <c r="E85" i="29"/>
  <c r="G85" s="1"/>
  <c r="M85" i="14" s="1"/>
  <c r="E86" i="29"/>
  <c r="G86" s="1"/>
  <c r="M86" i="14" s="1"/>
  <c r="E87" i="29"/>
  <c r="G87" s="1"/>
  <c r="M87" i="14" s="1"/>
  <c r="E88" i="29"/>
  <c r="G88" s="1"/>
  <c r="M88" i="14" s="1"/>
  <c r="E89" i="29"/>
  <c r="G89" s="1"/>
  <c r="M89" i="14" s="1"/>
  <c r="E90" i="29"/>
  <c r="G90" s="1"/>
  <c r="M90" i="14" s="1"/>
  <c r="E91" i="29"/>
  <c r="G91" s="1"/>
  <c r="M91" i="14" s="1"/>
  <c r="E92" i="29"/>
  <c r="G92" s="1"/>
  <c r="M92" i="14" s="1"/>
  <c r="E93" i="29"/>
  <c r="G93" s="1"/>
  <c r="M93" i="14" s="1"/>
  <c r="E94" i="29"/>
  <c r="G94" s="1"/>
  <c r="M94" i="14" s="1"/>
  <c r="E95" i="29"/>
  <c r="G95" s="1"/>
  <c r="M95" i="14" s="1"/>
  <c r="E96" i="29"/>
  <c r="G96" s="1"/>
  <c r="M96" i="14" s="1"/>
  <c r="E97" i="29"/>
  <c r="G97" s="1"/>
  <c r="M97" i="14" s="1"/>
  <c r="E98" i="29"/>
  <c r="G98" s="1"/>
  <c r="M98" i="14" s="1"/>
  <c r="E99" i="29"/>
  <c r="G99" s="1"/>
  <c r="M99" i="14" s="1"/>
  <c r="E100" i="29"/>
  <c r="G100" s="1"/>
  <c r="M100" i="14" s="1"/>
  <c r="E101" i="29"/>
  <c r="G101" s="1"/>
  <c r="M101" i="14" s="1"/>
  <c r="E102" i="29"/>
  <c r="G102" s="1"/>
  <c r="M102" i="14" s="1"/>
  <c r="E103" i="29"/>
  <c r="G103" s="1"/>
  <c r="M103" i="14" s="1"/>
  <c r="E104" i="29"/>
  <c r="G104" s="1"/>
  <c r="M104" i="14" s="1"/>
  <c r="E105" i="29"/>
  <c r="G105" s="1"/>
  <c r="M105" i="14" s="1"/>
  <c r="E106" i="29"/>
  <c r="G106" s="1"/>
  <c r="M106" i="14" s="1"/>
  <c r="E107" i="29"/>
  <c r="G107" s="1"/>
  <c r="M107" i="14" s="1"/>
  <c r="E108" i="29"/>
  <c r="G108" s="1"/>
  <c r="M108" i="14" s="1"/>
  <c r="E109" i="29"/>
  <c r="G109" s="1"/>
  <c r="M109" i="14" s="1"/>
  <c r="E110" i="29"/>
  <c r="G110" s="1"/>
  <c r="M110" i="14" s="1"/>
  <c r="E111" i="29"/>
  <c r="G111" s="1"/>
  <c r="M111" i="14" s="1"/>
  <c r="M114"/>
  <c r="E115" i="29"/>
  <c r="G115" s="1"/>
  <c r="M115" i="14" s="1"/>
  <c r="E116" i="29"/>
  <c r="G116" s="1"/>
  <c r="M116" i="14" s="1"/>
  <c r="E117" i="29"/>
  <c r="G117" s="1"/>
  <c r="M117" i="14" s="1"/>
  <c r="E118" i="29"/>
  <c r="G118" s="1"/>
  <c r="M118" i="14" s="1"/>
  <c r="E119" i="29"/>
  <c r="G119" s="1"/>
  <c r="M119" i="14" s="1"/>
  <c r="E120" i="29"/>
  <c r="G120" s="1"/>
  <c r="M120" i="14" s="1"/>
  <c r="E121" i="29"/>
  <c r="G121" s="1"/>
  <c r="M121" i="14" s="1"/>
  <c r="E122" i="29"/>
  <c r="G122" s="1"/>
  <c r="M122" i="14" s="1"/>
  <c r="E123" i="29"/>
  <c r="G123" s="1"/>
  <c r="M123" i="14" s="1"/>
  <c r="G124" i="29"/>
  <c r="M124" i="14" s="1"/>
  <c r="E126" i="29"/>
  <c r="G126" s="1"/>
  <c r="M126" i="14" s="1"/>
  <c r="E127" i="29"/>
  <c r="G127" s="1"/>
  <c r="M127" i="14" s="1"/>
  <c r="E128" i="29"/>
  <c r="G128" s="1"/>
  <c r="M128" i="14" s="1"/>
  <c r="E129" i="29"/>
  <c r="G129" s="1"/>
  <c r="M129" i="14" s="1"/>
  <c r="E130" i="29"/>
  <c r="G130" s="1"/>
  <c r="E131"/>
  <c r="G131" s="1"/>
  <c r="M131" i="14" s="1"/>
  <c r="E132" i="29"/>
  <c r="G132" s="1"/>
  <c r="M132" i="14" s="1"/>
  <c r="E133" i="29"/>
  <c r="G133" s="1"/>
  <c r="M133" i="14" s="1"/>
  <c r="E134" i="29"/>
  <c r="G134" s="1"/>
  <c r="M134" i="14" s="1"/>
  <c r="E135" i="29"/>
  <c r="G135" s="1"/>
  <c r="M135" i="14" s="1"/>
  <c r="E136" i="29"/>
  <c r="G136" s="1"/>
  <c r="M136" i="14" s="1"/>
  <c r="E139" i="29"/>
  <c r="G139" s="1"/>
  <c r="M139" i="14" s="1"/>
  <c r="E140" i="29"/>
  <c r="G140" s="1"/>
  <c r="M140" i="14" s="1"/>
  <c r="E141" i="29"/>
  <c r="G141" s="1"/>
  <c r="M141" i="14" s="1"/>
  <c r="E142" i="29"/>
  <c r="G142" s="1"/>
  <c r="M142" i="14" s="1"/>
  <c r="E143" i="29"/>
  <c r="G143" s="1"/>
  <c r="M143" i="14" s="1"/>
  <c r="E144" i="29"/>
  <c r="G144" s="1"/>
  <c r="M144" i="14" s="1"/>
  <c r="E145" i="29"/>
  <c r="G145" s="1"/>
  <c r="M145" i="14" s="1"/>
  <c r="E146" i="29"/>
  <c r="G146" s="1"/>
  <c r="M146" i="14" s="1"/>
  <c r="E147" i="29"/>
  <c r="G147" s="1"/>
  <c r="M147" i="14" s="1"/>
  <c r="E148" i="29"/>
  <c r="G148" s="1"/>
  <c r="M148" i="14" s="1"/>
  <c r="E149" i="29"/>
  <c r="G149" s="1"/>
  <c r="M149" i="14" s="1"/>
  <c r="E150" i="29"/>
  <c r="G150" s="1"/>
  <c r="M150" i="14" s="1"/>
  <c r="E151" i="29"/>
  <c r="G151" s="1"/>
  <c r="M151" i="14" s="1"/>
  <c r="E152" i="29"/>
  <c r="G152" s="1"/>
  <c r="M152" i="14" s="1"/>
  <c r="E153" i="29"/>
  <c r="G153" s="1"/>
  <c r="M153" i="14" s="1"/>
  <c r="E154" i="29"/>
  <c r="G154" s="1"/>
  <c r="M154" i="14" s="1"/>
  <c r="E155" i="29"/>
  <c r="G155" s="1"/>
  <c r="M155" i="14" s="1"/>
  <c r="E156" i="29"/>
  <c r="G156" s="1"/>
  <c r="M156" i="14" s="1"/>
  <c r="E157" i="29"/>
  <c r="G157" s="1"/>
  <c r="M157" i="14" s="1"/>
  <c r="E158" i="29"/>
  <c r="G158" s="1"/>
  <c r="M158" i="14" s="1"/>
  <c r="E159" i="29"/>
  <c r="G159" s="1"/>
  <c r="M159" i="14" s="1"/>
  <c r="E160" i="29"/>
  <c r="G160" s="1"/>
  <c r="M160" i="14" s="1"/>
  <c r="E161" i="29"/>
  <c r="G161" s="1"/>
  <c r="M161" i="14" s="1"/>
  <c r="E162" i="29"/>
  <c r="G162" s="1"/>
  <c r="M162" i="14" s="1"/>
  <c r="E163" i="29"/>
  <c r="G163" s="1"/>
  <c r="M163" i="14" s="1"/>
  <c r="E164" i="29"/>
  <c r="G164" s="1"/>
  <c r="M164" i="14" s="1"/>
  <c r="E165" i="29"/>
  <c r="G165" s="1"/>
  <c r="M165" i="14" s="1"/>
  <c r="E166" i="29"/>
  <c r="G166" s="1"/>
  <c r="M166" i="14" s="1"/>
  <c r="E167" i="29"/>
  <c r="G167" s="1"/>
  <c r="M167" i="14" s="1"/>
  <c r="E168" i="29"/>
  <c r="G168" s="1"/>
  <c r="M168" i="14" s="1"/>
  <c r="E169" i="29"/>
  <c r="G169" s="1"/>
  <c r="M169" i="14" s="1"/>
  <c r="E170" i="29"/>
  <c r="G170" s="1"/>
  <c r="M170" i="14" s="1"/>
  <c r="E171" i="29"/>
  <c r="G171" s="1"/>
  <c r="M171" i="14" s="1"/>
  <c r="E172" i="29"/>
  <c r="G172" s="1"/>
  <c r="M172" i="14" s="1"/>
  <c r="E173" i="29"/>
  <c r="G173" s="1"/>
  <c r="M173" i="14" s="1"/>
  <c r="E174" i="29"/>
  <c r="G174" s="1"/>
  <c r="M174" i="14" s="1"/>
  <c r="E175" i="29"/>
  <c r="G175" s="1"/>
  <c r="M175" i="14" s="1"/>
  <c r="E176" i="29"/>
  <c r="G176" s="1"/>
  <c r="M176" i="14" s="1"/>
  <c r="E177" i="29"/>
  <c r="G177" s="1"/>
  <c r="M177" i="14" s="1"/>
  <c r="E178" i="29"/>
  <c r="G178" s="1"/>
  <c r="M178" i="14" s="1"/>
  <c r="E179" i="29"/>
  <c r="G179" s="1"/>
  <c r="M179" i="14" s="1"/>
  <c r="E180" i="29"/>
  <c r="G180" s="1"/>
  <c r="M180" i="14" s="1"/>
  <c r="E181" i="29"/>
  <c r="G181" s="1"/>
  <c r="M181" i="14" s="1"/>
  <c r="E182" i="29"/>
  <c r="G182" s="1"/>
  <c r="M182" i="14" s="1"/>
  <c r="E183" i="29"/>
  <c r="G183" s="1"/>
  <c r="M183" i="14" s="1"/>
  <c r="E184" i="29"/>
  <c r="G184" s="1"/>
  <c r="M184" i="14" s="1"/>
  <c r="E185" i="29"/>
  <c r="G185" s="1"/>
  <c r="M185" i="14" s="1"/>
  <c r="E186" i="29"/>
  <c r="G186" s="1"/>
  <c r="M186" i="14" s="1"/>
  <c r="E187" i="29"/>
  <c r="G187" s="1"/>
  <c r="M187" i="14" s="1"/>
  <c r="E188" i="29"/>
  <c r="G188" s="1"/>
  <c r="M188" i="14" s="1"/>
  <c r="E189" i="29"/>
  <c r="G189" s="1"/>
  <c r="M189" i="14" s="1"/>
  <c r="E190" i="29"/>
  <c r="G190" s="1"/>
  <c r="M190" i="14" s="1"/>
  <c r="E191" i="29"/>
  <c r="G191" s="1"/>
  <c r="M191" i="14" s="1"/>
  <c r="E192" i="29"/>
  <c r="G192" s="1"/>
  <c r="M192" i="14" s="1"/>
  <c r="E193" i="29"/>
  <c r="G193" s="1"/>
  <c r="M193" i="14" s="1"/>
  <c r="E194" i="29"/>
  <c r="G194" s="1"/>
  <c r="M194" i="14" s="1"/>
  <c r="E195" i="29"/>
  <c r="G195" s="1"/>
  <c r="M195" i="14" s="1"/>
  <c r="E196" i="29"/>
  <c r="G196" s="1"/>
  <c r="M196" i="14" s="1"/>
  <c r="E197" i="29"/>
  <c r="G197" s="1"/>
  <c r="M197" i="14" s="1"/>
  <c r="E198" i="29"/>
  <c r="G198" s="1"/>
  <c r="M198" i="14" s="1"/>
  <c r="E199" i="29"/>
  <c r="G199" s="1"/>
  <c r="M199" i="14" s="1"/>
  <c r="E200" i="29"/>
  <c r="G200" s="1"/>
  <c r="M200" i="14" s="1"/>
  <c r="E201" i="29"/>
  <c r="G201" s="1"/>
  <c r="M201" i="14" s="1"/>
  <c r="E202" i="29"/>
  <c r="G202" s="1"/>
  <c r="M202" i="14" s="1"/>
  <c r="E203" i="29"/>
  <c r="G203" s="1"/>
  <c r="M203" i="14" s="1"/>
  <c r="E204" i="29"/>
  <c r="G204" s="1"/>
  <c r="M204" i="14" s="1"/>
  <c r="G207" i="29"/>
  <c r="M207" i="14" s="1"/>
  <c r="G208" i="29"/>
  <c r="M208" i="14" s="1"/>
  <c r="E209" i="29"/>
  <c r="G209" s="1"/>
  <c r="M209" i="14" s="1"/>
  <c r="E210" i="29"/>
  <c r="G210" s="1"/>
  <c r="M210" i="14" s="1"/>
  <c r="E211" i="29"/>
  <c r="G211" s="1"/>
  <c r="M211" i="14" s="1"/>
  <c r="E212" i="29"/>
  <c r="G212" s="1"/>
  <c r="M212" i="14" s="1"/>
  <c r="E213" i="29"/>
  <c r="G213" s="1"/>
  <c r="M213" i="14" s="1"/>
  <c r="E214" i="29"/>
  <c r="G214" s="1"/>
  <c r="M214" i="14" s="1"/>
  <c r="E215" i="29"/>
  <c r="G215" s="1"/>
  <c r="M215" i="14" s="1"/>
  <c r="E216" i="29"/>
  <c r="G216" s="1"/>
  <c r="M216" i="14" s="1"/>
  <c r="E217" i="29"/>
  <c r="G217" s="1"/>
  <c r="M217" i="14" s="1"/>
  <c r="E218" i="29"/>
  <c r="G218" s="1"/>
  <c r="M218" i="14" s="1"/>
  <c r="E219" i="29"/>
  <c r="G219" s="1"/>
  <c r="M219" i="14" s="1"/>
  <c r="E220" i="29"/>
  <c r="G220" s="1"/>
  <c r="M220" i="14" s="1"/>
  <c r="G221" i="29"/>
  <c r="M221" i="14" s="1"/>
  <c r="G224" i="29"/>
  <c r="M224" i="14" s="1"/>
  <c r="G225" i="29"/>
  <c r="M225" i="14" s="1"/>
  <c r="G226" i="29"/>
  <c r="M226" i="14" s="1"/>
  <c r="G227" i="29"/>
  <c r="M227" i="14" s="1"/>
  <c r="G228" i="29"/>
  <c r="M228" i="14" s="1"/>
  <c r="G229" i="29"/>
  <c r="M229" i="14" s="1"/>
  <c r="G230" i="29"/>
  <c r="M230" i="14" s="1"/>
  <c r="E231" i="29"/>
  <c r="G231" s="1"/>
  <c r="M231" i="14" s="1"/>
  <c r="E232" i="29"/>
  <c r="G232" s="1"/>
  <c r="M232" i="14" s="1"/>
  <c r="E233" i="29"/>
  <c r="G233" s="1"/>
  <c r="M233" i="14" s="1"/>
  <c r="M235"/>
  <c r="E236" i="29"/>
  <c r="G236" s="1"/>
  <c r="M236" i="14" s="1"/>
  <c r="E237" i="29"/>
  <c r="G237" s="1"/>
  <c r="M237" i="14" s="1"/>
  <c r="E238" i="29"/>
  <c r="G238" s="1"/>
  <c r="M238" i="14" s="1"/>
  <c r="E239" i="29"/>
  <c r="G239" s="1"/>
  <c r="M239" i="14" s="1"/>
  <c r="E240" i="29"/>
  <c r="G240" s="1"/>
  <c r="M240" i="14" s="1"/>
  <c r="E241" i="29"/>
  <c r="G241" s="1"/>
  <c r="M241" i="14" s="1"/>
  <c r="E242" i="29"/>
  <c r="G242" s="1"/>
  <c r="M242" i="14" s="1"/>
  <c r="E243" i="29"/>
  <c r="G243" s="1"/>
  <c r="M243" i="14" s="1"/>
  <c r="E244" i="29"/>
  <c r="G244" s="1"/>
  <c r="M244" i="14" s="1"/>
  <c r="E245" i="29"/>
  <c r="G245" s="1"/>
  <c r="M245" i="14" s="1"/>
  <c r="E246" i="29"/>
  <c r="G246" s="1"/>
  <c r="M246" i="14" s="1"/>
  <c r="E247" i="29"/>
  <c r="G247" s="1"/>
  <c r="M247" i="14" s="1"/>
  <c r="E248" i="29"/>
  <c r="G248" s="1"/>
  <c r="M248" i="14" s="1"/>
  <c r="E249" i="29"/>
  <c r="G249" s="1"/>
  <c r="M249" i="14" s="1"/>
  <c r="E250" i="29"/>
  <c r="G250" s="1"/>
  <c r="M250" i="14" s="1"/>
  <c r="E251" i="29"/>
  <c r="G251" s="1"/>
  <c r="M251" i="14" s="1"/>
  <c r="E252" i="29"/>
  <c r="G252" s="1"/>
  <c r="M252" i="14" s="1"/>
  <c r="E253" i="29"/>
  <c r="G253" s="1"/>
  <c r="M253" i="14" s="1"/>
  <c r="E254" i="29"/>
  <c r="G254" s="1"/>
  <c r="M254" i="14" s="1"/>
  <c r="E255" i="29"/>
  <c r="G255" s="1"/>
  <c r="M255" i="14" s="1"/>
  <c r="E256" i="29"/>
  <c r="G256" s="1"/>
  <c r="M256" i="14" s="1"/>
  <c r="E257" i="29"/>
  <c r="G257" s="1"/>
  <c r="M257" i="14" s="1"/>
  <c r="E258" i="29"/>
  <c r="G258" s="1"/>
  <c r="M258" i="14" s="1"/>
  <c r="E259" i="29"/>
  <c r="G259" s="1"/>
  <c r="M259" i="14" s="1"/>
  <c r="E260" i="29"/>
  <c r="G260" s="1"/>
  <c r="M260" i="14" s="1"/>
  <c r="E261" i="29"/>
  <c r="G261" s="1"/>
  <c r="M261" i="14" s="1"/>
  <c r="E262" i="29"/>
  <c r="G262" s="1"/>
  <c r="M262" i="14" s="1"/>
  <c r="E263" i="29"/>
  <c r="G263" s="1"/>
  <c r="M263" i="14" s="1"/>
  <c r="E264" i="29"/>
  <c r="G264" s="1"/>
  <c r="M264" i="14" s="1"/>
  <c r="E265" i="29"/>
  <c r="G265" s="1"/>
  <c r="M265" i="14" s="1"/>
  <c r="E266" i="29"/>
  <c r="G266" s="1"/>
  <c r="M266" i="14" s="1"/>
  <c r="E267" i="29"/>
  <c r="G267" s="1"/>
  <c r="M267" i="14" s="1"/>
  <c r="E269" i="29"/>
  <c r="G269" s="1"/>
  <c r="M269" i="14" s="1"/>
  <c r="E270" i="29"/>
  <c r="G270" s="1"/>
  <c r="M270" i="14" s="1"/>
  <c r="E271" i="29"/>
  <c r="G271" s="1"/>
  <c r="M271" i="14" s="1"/>
  <c r="E272" i="29"/>
  <c r="G272" s="1"/>
  <c r="M272" i="14" s="1"/>
  <c r="E273" i="29"/>
  <c r="G273" s="1"/>
  <c r="M273" i="14" s="1"/>
  <c r="E274" i="29"/>
  <c r="G274" s="1"/>
  <c r="M274" i="14" s="1"/>
  <c r="E275" i="29"/>
  <c r="G275" s="1"/>
  <c r="M275" i="14" s="1"/>
  <c r="E276" i="29"/>
  <c r="G276" s="1"/>
  <c r="M276" i="14" s="1"/>
  <c r="E277" i="29"/>
  <c r="G277" s="1"/>
  <c r="M277" i="14" s="1"/>
  <c r="E278" i="29"/>
  <c r="G278" s="1"/>
  <c r="M278" i="14" s="1"/>
  <c r="E279" i="29"/>
  <c r="G279" s="1"/>
  <c r="M279" i="14" s="1"/>
  <c r="E280" i="29"/>
  <c r="G280" s="1"/>
  <c r="M280" i="14" s="1"/>
  <c r="E281" i="29"/>
  <c r="G281" s="1"/>
  <c r="M281" i="14" s="1"/>
  <c r="E282" i="29"/>
  <c r="G282" s="1"/>
  <c r="M282" i="14" s="1"/>
  <c r="E283" i="29"/>
  <c r="G283" s="1"/>
  <c r="M283" i="14" s="1"/>
  <c r="E284" i="29"/>
  <c r="G284" s="1"/>
  <c r="M284" i="14" s="1"/>
  <c r="E285" i="29"/>
  <c r="G285" s="1"/>
  <c r="M285" i="14" s="1"/>
  <c r="E286" i="29"/>
  <c r="G286" s="1"/>
  <c r="M286" i="14" s="1"/>
  <c r="E287" i="29"/>
  <c r="G287" s="1"/>
  <c r="M287" i="14" s="1"/>
  <c r="E288" i="29"/>
  <c r="G288" s="1"/>
  <c r="M288" i="14" s="1"/>
  <c r="E289" i="29"/>
  <c r="G289" s="1"/>
  <c r="M289" i="14" s="1"/>
  <c r="E291" i="29"/>
  <c r="G291" s="1"/>
  <c r="M291" i="14" s="1"/>
  <c r="E292" i="29"/>
  <c r="G292" s="1"/>
  <c r="M292" i="14" s="1"/>
  <c r="E293" i="29"/>
  <c r="G293" s="1"/>
  <c r="M293" i="14" s="1"/>
  <c r="E294" i="29"/>
  <c r="G294" s="1"/>
  <c r="M294" i="14" s="1"/>
  <c r="E295" i="29"/>
  <c r="G295" s="1"/>
  <c r="M295" i="14" s="1"/>
  <c r="E296" i="29"/>
  <c r="G296" s="1"/>
  <c r="M296" i="14" s="1"/>
  <c r="E297" i="29"/>
  <c r="G297" s="1"/>
  <c r="M297" i="14" s="1"/>
  <c r="E298" i="29"/>
  <c r="G298" s="1"/>
  <c r="M298" i="14" s="1"/>
  <c r="E299" i="29"/>
  <c r="G299" s="1"/>
  <c r="M299" i="14" s="1"/>
  <c r="E300" i="29"/>
  <c r="G300" s="1"/>
  <c r="M300" i="14" s="1"/>
  <c r="E301" i="29"/>
  <c r="G301" s="1"/>
  <c r="M301" i="14" s="1"/>
  <c r="E302" i="29"/>
  <c r="G302" s="1"/>
  <c r="M302" i="14" s="1"/>
  <c r="E303" i="29"/>
  <c r="G303" s="1"/>
  <c r="M303" i="14" s="1"/>
  <c r="E304" i="29"/>
  <c r="G304" s="1"/>
  <c r="M304" i="14" s="1"/>
  <c r="E305" i="29"/>
  <c r="G305" s="1"/>
  <c r="M305" i="14" s="1"/>
  <c r="E306" i="29"/>
  <c r="G306" s="1"/>
  <c r="M306" i="14" s="1"/>
  <c r="E307" i="29"/>
  <c r="G307" s="1"/>
  <c r="M307" i="14" s="1"/>
  <c r="E308" i="29"/>
  <c r="G308" s="1"/>
  <c r="M308" i="14" s="1"/>
  <c r="E309" i="29"/>
  <c r="G309" s="1"/>
  <c r="M309" i="14" s="1"/>
  <c r="E310" i="29"/>
  <c r="G310" s="1"/>
  <c r="M310" i="14" s="1"/>
  <c r="E311" i="29"/>
  <c r="G311" s="1"/>
  <c r="M311" i="14" s="1"/>
  <c r="E312" i="29"/>
  <c r="G312" s="1"/>
  <c r="M312" i="14" s="1"/>
  <c r="E313" i="29"/>
  <c r="G313" s="1"/>
  <c r="M313" i="14" s="1"/>
  <c r="E314" i="29"/>
  <c r="G314" s="1"/>
  <c r="M314" i="14" s="1"/>
  <c r="E315" i="29"/>
  <c r="G315" s="1"/>
  <c r="M315" i="14" s="1"/>
  <c r="E316" i="29"/>
  <c r="G316" s="1"/>
  <c r="M316" i="14" s="1"/>
  <c r="E317" i="29"/>
  <c r="G317" s="1"/>
  <c r="M317" i="14" s="1"/>
  <c r="E318" i="29"/>
  <c r="G318" s="1"/>
  <c r="M318" i="14" s="1"/>
  <c r="E319" i="29"/>
  <c r="G319" s="1"/>
  <c r="M319" i="14" s="1"/>
  <c r="E320" i="29"/>
  <c r="G320" s="1"/>
  <c r="M320" i="14" s="1"/>
  <c r="E321" i="29"/>
  <c r="G321" s="1"/>
  <c r="M321" i="14" s="1"/>
  <c r="E322" i="29"/>
  <c r="G322" s="1"/>
  <c r="M322" i="14" s="1"/>
  <c r="E323" i="29"/>
  <c r="G323" s="1"/>
  <c r="M323" i="14" s="1"/>
  <c r="E326" i="29"/>
  <c r="G326" s="1"/>
  <c r="M326" i="14" s="1"/>
  <c r="E327" i="29"/>
  <c r="G327" s="1"/>
  <c r="M327" i="14" s="1"/>
  <c r="E328" i="29"/>
  <c r="G328" s="1"/>
  <c r="M328" i="14" s="1"/>
  <c r="E329" i="29"/>
  <c r="G329" s="1"/>
  <c r="M329" i="14" s="1"/>
  <c r="E332" i="29"/>
  <c r="G332" s="1"/>
  <c r="M332" i="14" s="1"/>
  <c r="H333" i="29"/>
  <c r="E8" i="28"/>
  <c r="G8" s="1"/>
  <c r="L8" i="14" s="1"/>
  <c r="E9" i="28"/>
  <c r="G9" s="1"/>
  <c r="L9" i="14" s="1"/>
  <c r="E10" i="28"/>
  <c r="G10" s="1"/>
  <c r="L10" i="14" s="1"/>
  <c r="E11" i="28"/>
  <c r="G11" s="1"/>
  <c r="L11" i="14" s="1"/>
  <c r="E12" i="28"/>
  <c r="G12" s="1"/>
  <c r="L12" i="14" s="1"/>
  <c r="E13" i="28"/>
  <c r="G13" s="1"/>
  <c r="L13" i="14" s="1"/>
  <c r="E14" i="28"/>
  <c r="G14" s="1"/>
  <c r="L14" i="14" s="1"/>
  <c r="E15" i="28"/>
  <c r="G15" s="1"/>
  <c r="L15" i="14" s="1"/>
  <c r="E16" i="28"/>
  <c r="G16" s="1"/>
  <c r="L16" i="14" s="1"/>
  <c r="E17" i="28"/>
  <c r="G17" s="1"/>
  <c r="L17" i="14" s="1"/>
  <c r="E18" i="28"/>
  <c r="G18" s="1"/>
  <c r="L18" i="14" s="1"/>
  <c r="E19" i="28"/>
  <c r="G19" s="1"/>
  <c r="L19" i="14" s="1"/>
  <c r="E20" i="28"/>
  <c r="G20" s="1"/>
  <c r="L20" i="14" s="1"/>
  <c r="E21" i="28"/>
  <c r="G21" s="1"/>
  <c r="L21" i="14" s="1"/>
  <c r="E22" i="28"/>
  <c r="G22" s="1"/>
  <c r="L22" i="14" s="1"/>
  <c r="E23" i="28"/>
  <c r="G23" s="1"/>
  <c r="L23" i="14" s="1"/>
  <c r="E24" i="28"/>
  <c r="G24" s="1"/>
  <c r="L24" i="14" s="1"/>
  <c r="E25" i="28"/>
  <c r="G25" s="1"/>
  <c r="L25" i="14" s="1"/>
  <c r="E26" i="28"/>
  <c r="G26" s="1"/>
  <c r="L26" i="14" s="1"/>
  <c r="E28" i="28"/>
  <c r="G28" s="1"/>
  <c r="L28" i="14" s="1"/>
  <c r="E29" i="28"/>
  <c r="G29" s="1"/>
  <c r="L29" i="14" s="1"/>
  <c r="E30" i="28"/>
  <c r="G30" s="1"/>
  <c r="L30" i="14" s="1"/>
  <c r="E31" i="28"/>
  <c r="G31" s="1"/>
  <c r="L31" i="14" s="1"/>
  <c r="E32" i="28"/>
  <c r="G32" s="1"/>
  <c r="L32" i="14" s="1"/>
  <c r="E33" i="28"/>
  <c r="G33" s="1"/>
  <c r="L33" i="14" s="1"/>
  <c r="E34" i="28"/>
  <c r="G34" s="1"/>
  <c r="L34" i="14" s="1"/>
  <c r="E35" i="28"/>
  <c r="G35" s="1"/>
  <c r="L35" i="14" s="1"/>
  <c r="E36" i="28"/>
  <c r="G36" s="1"/>
  <c r="L36" i="14" s="1"/>
  <c r="E37" i="28"/>
  <c r="G37" s="1"/>
  <c r="L37" i="14" s="1"/>
  <c r="E38" i="28"/>
  <c r="G38" s="1"/>
  <c r="L38" i="14" s="1"/>
  <c r="E39" i="28"/>
  <c r="G39" s="1"/>
  <c r="L39" i="14" s="1"/>
  <c r="E40" i="28"/>
  <c r="G40" s="1"/>
  <c r="L40" i="14" s="1"/>
  <c r="E41" i="28"/>
  <c r="G41" s="1"/>
  <c r="L41" i="14" s="1"/>
  <c r="E42" i="28"/>
  <c r="G42" s="1"/>
  <c r="L42" i="14" s="1"/>
  <c r="E43" i="28"/>
  <c r="G43" s="1"/>
  <c r="L43" i="14" s="1"/>
  <c r="E44" i="28"/>
  <c r="G44" s="1"/>
  <c r="L44" i="14" s="1"/>
  <c r="E45" i="28"/>
  <c r="G45" s="1"/>
  <c r="L45" i="14" s="1"/>
  <c r="E46" i="28"/>
  <c r="G46" s="1"/>
  <c r="L46" i="14" s="1"/>
  <c r="E47" i="28"/>
  <c r="G47" s="1"/>
  <c r="L47" i="14" s="1"/>
  <c r="E48" i="28"/>
  <c r="G48" s="1"/>
  <c r="L48" i="14" s="1"/>
  <c r="E49" i="28"/>
  <c r="G49" s="1"/>
  <c r="L49" i="14" s="1"/>
  <c r="E50" i="28"/>
  <c r="G50" s="1"/>
  <c r="L50" i="14" s="1"/>
  <c r="E51" i="28"/>
  <c r="G51" s="1"/>
  <c r="L51" i="14" s="1"/>
  <c r="E52" i="28"/>
  <c r="G52" s="1"/>
  <c r="L52" i="14" s="1"/>
  <c r="E53" i="28"/>
  <c r="G53" s="1"/>
  <c r="L53" i="14" s="1"/>
  <c r="E54" i="28"/>
  <c r="G54" s="1"/>
  <c r="L54" i="14" s="1"/>
  <c r="E55" i="28"/>
  <c r="G55" s="1"/>
  <c r="L55" i="14" s="1"/>
  <c r="E56" i="28"/>
  <c r="G56" s="1"/>
  <c r="L56" i="14" s="1"/>
  <c r="E57" i="28"/>
  <c r="G57" s="1"/>
  <c r="L57" i="14" s="1"/>
  <c r="E58" i="28"/>
  <c r="G58" s="1"/>
  <c r="L58" i="14" s="1"/>
  <c r="E59" i="28"/>
  <c r="G59" s="1"/>
  <c r="L59" i="14" s="1"/>
  <c r="E60" i="28"/>
  <c r="G60" s="1"/>
  <c r="L60" i="14" s="1"/>
  <c r="E61" i="28"/>
  <c r="G61" s="1"/>
  <c r="L61" i="14" s="1"/>
  <c r="E62" i="28"/>
  <c r="G62" s="1"/>
  <c r="L62" i="14" s="1"/>
  <c r="E63" i="28"/>
  <c r="G63" s="1"/>
  <c r="L63" i="14" s="1"/>
  <c r="E64" i="28"/>
  <c r="G64" s="1"/>
  <c r="L64" i="14" s="1"/>
  <c r="E65" i="28"/>
  <c r="G65" s="1"/>
  <c r="L65" i="14" s="1"/>
  <c r="E66" i="28"/>
  <c r="G66" s="1"/>
  <c r="L66" i="14" s="1"/>
  <c r="E67" i="28"/>
  <c r="G67" s="1"/>
  <c r="L67" i="14" s="1"/>
  <c r="E68" i="28"/>
  <c r="G68" s="1"/>
  <c r="L68" i="14" s="1"/>
  <c r="E69" i="28"/>
  <c r="G69" s="1"/>
  <c r="L69" i="14" s="1"/>
  <c r="E70" i="28"/>
  <c r="G70" s="1"/>
  <c r="L70" i="14" s="1"/>
  <c r="E71" i="28"/>
  <c r="G71" s="1"/>
  <c r="L71" i="14" s="1"/>
  <c r="E72" i="28"/>
  <c r="G72" s="1"/>
  <c r="L72" i="14" s="1"/>
  <c r="E73" i="28"/>
  <c r="G73" s="1"/>
  <c r="L73" i="14" s="1"/>
  <c r="E74" i="28"/>
  <c r="G74" s="1"/>
  <c r="L74" i="14" s="1"/>
  <c r="E75" i="28"/>
  <c r="G75" s="1"/>
  <c r="L75" i="14" s="1"/>
  <c r="E76" i="28"/>
  <c r="G76" s="1"/>
  <c r="L76" i="14" s="1"/>
  <c r="E77" i="28"/>
  <c r="G77" s="1"/>
  <c r="L77" i="14" s="1"/>
  <c r="E78" i="28"/>
  <c r="G78" s="1"/>
  <c r="L78" i="14" s="1"/>
  <c r="E79" i="28"/>
  <c r="G79" s="1"/>
  <c r="L79" i="14" s="1"/>
  <c r="E80" i="28"/>
  <c r="G80" s="1"/>
  <c r="L80" i="14" s="1"/>
  <c r="E81" i="28"/>
  <c r="G81" s="1"/>
  <c r="L81" i="14" s="1"/>
  <c r="E82" i="28"/>
  <c r="G82" s="1"/>
  <c r="L82" i="14" s="1"/>
  <c r="E83" i="28"/>
  <c r="G83" s="1"/>
  <c r="L83" i="14" s="1"/>
  <c r="E84" i="28"/>
  <c r="G84" s="1"/>
  <c r="L84" i="14" s="1"/>
  <c r="E85" i="28"/>
  <c r="G85" s="1"/>
  <c r="L85" i="14" s="1"/>
  <c r="E86" i="28"/>
  <c r="G86" s="1"/>
  <c r="L86" i="14" s="1"/>
  <c r="E87" i="28"/>
  <c r="G87" s="1"/>
  <c r="L87" i="14" s="1"/>
  <c r="E88" i="28"/>
  <c r="G88" s="1"/>
  <c r="L88" i="14" s="1"/>
  <c r="E89" i="28"/>
  <c r="G89" s="1"/>
  <c r="L89" i="14" s="1"/>
  <c r="E90" i="28"/>
  <c r="G90" s="1"/>
  <c r="L90" i="14" s="1"/>
  <c r="E91" i="28"/>
  <c r="G91" s="1"/>
  <c r="L91" i="14" s="1"/>
  <c r="E92" i="28"/>
  <c r="G92" s="1"/>
  <c r="L92" i="14" s="1"/>
  <c r="E93" i="28"/>
  <c r="G93" s="1"/>
  <c r="L93" i="14" s="1"/>
  <c r="E94" i="28"/>
  <c r="G94" s="1"/>
  <c r="L94" i="14" s="1"/>
  <c r="E95" i="28"/>
  <c r="G95" s="1"/>
  <c r="L95" i="14" s="1"/>
  <c r="E96" i="28"/>
  <c r="G96" s="1"/>
  <c r="L96" i="14" s="1"/>
  <c r="E97" i="28"/>
  <c r="G97" s="1"/>
  <c r="L97" i="14" s="1"/>
  <c r="E98" i="28"/>
  <c r="G98" s="1"/>
  <c r="L98" i="14" s="1"/>
  <c r="E99" i="28"/>
  <c r="G99" s="1"/>
  <c r="L99" i="14" s="1"/>
  <c r="E100" i="28"/>
  <c r="G100" s="1"/>
  <c r="L100" i="14" s="1"/>
  <c r="E101" i="28"/>
  <c r="G101" s="1"/>
  <c r="L101" i="14" s="1"/>
  <c r="E102" i="28"/>
  <c r="G102" s="1"/>
  <c r="L102" i="14" s="1"/>
  <c r="E103" i="28"/>
  <c r="G103" s="1"/>
  <c r="L103" i="14" s="1"/>
  <c r="E104" i="28"/>
  <c r="G104" s="1"/>
  <c r="L104" i="14" s="1"/>
  <c r="E105" i="28"/>
  <c r="G105" s="1"/>
  <c r="L105" i="14" s="1"/>
  <c r="E106" i="28"/>
  <c r="G106" s="1"/>
  <c r="L106" i="14" s="1"/>
  <c r="E107" i="28"/>
  <c r="G107" s="1"/>
  <c r="L107" i="14" s="1"/>
  <c r="E108" i="28"/>
  <c r="G108" s="1"/>
  <c r="L108" i="14" s="1"/>
  <c r="E109" i="28"/>
  <c r="G109" s="1"/>
  <c r="L109" i="14" s="1"/>
  <c r="E110" i="28"/>
  <c r="G110" s="1"/>
  <c r="L110" i="14" s="1"/>
  <c r="E111" i="28"/>
  <c r="G111" s="1"/>
  <c r="L111" i="14" s="1"/>
  <c r="L114"/>
  <c r="E115" i="28"/>
  <c r="G115" s="1"/>
  <c r="L115" i="14" s="1"/>
  <c r="E116" i="28"/>
  <c r="G116" s="1"/>
  <c r="L116" i="14" s="1"/>
  <c r="E117" i="28"/>
  <c r="G117" s="1"/>
  <c r="L117" i="14" s="1"/>
  <c r="E118" i="28"/>
  <c r="G118" s="1"/>
  <c r="L118" i="14" s="1"/>
  <c r="E119" i="28"/>
  <c r="G119" s="1"/>
  <c r="L119" i="14" s="1"/>
  <c r="E120" i="28"/>
  <c r="G120" s="1"/>
  <c r="L120" i="14" s="1"/>
  <c r="E121" i="28"/>
  <c r="G121" s="1"/>
  <c r="L121" i="14" s="1"/>
  <c r="E122" i="28"/>
  <c r="G122" s="1"/>
  <c r="L122" i="14" s="1"/>
  <c r="G123" i="28"/>
  <c r="L123" i="14" s="1"/>
  <c r="G124" i="28"/>
  <c r="L124" i="14" s="1"/>
  <c r="G126" i="28"/>
  <c r="L126" i="14" s="1"/>
  <c r="E127" i="28"/>
  <c r="G127" s="1"/>
  <c r="L127" i="14" s="1"/>
  <c r="E128" i="28"/>
  <c r="G128" s="1"/>
  <c r="L128" i="14" s="1"/>
  <c r="E129" i="28"/>
  <c r="G129" s="1"/>
  <c r="L129" i="14" s="1"/>
  <c r="G130" i="28"/>
  <c r="L130" i="14" s="1"/>
  <c r="E131" i="28"/>
  <c r="G131" s="1"/>
  <c r="L131" i="14" s="1"/>
  <c r="E132" i="28"/>
  <c r="G132" s="1"/>
  <c r="L132" i="14" s="1"/>
  <c r="E133" i="28"/>
  <c r="G133" s="1"/>
  <c r="L133" i="14" s="1"/>
  <c r="E134" i="28"/>
  <c r="G134" s="1"/>
  <c r="L134" i="14" s="1"/>
  <c r="E135" i="28"/>
  <c r="G135" s="1"/>
  <c r="L135" i="14" s="1"/>
  <c r="E136" i="28"/>
  <c r="G136" s="1"/>
  <c r="L136" i="14" s="1"/>
  <c r="E138" i="28"/>
  <c r="G138" s="1"/>
  <c r="E139"/>
  <c r="G139" s="1"/>
  <c r="L139" i="14" s="1"/>
  <c r="E140" i="28"/>
  <c r="G140" s="1"/>
  <c r="L140" i="14" s="1"/>
  <c r="E141" i="28"/>
  <c r="G141" s="1"/>
  <c r="L141" i="14" s="1"/>
  <c r="E142" i="28"/>
  <c r="G142" s="1"/>
  <c r="L142" i="14" s="1"/>
  <c r="E143" i="28"/>
  <c r="G143" s="1"/>
  <c r="L143" i="14" s="1"/>
  <c r="E144" i="28"/>
  <c r="G144" s="1"/>
  <c r="L144" i="14" s="1"/>
  <c r="E145" i="28"/>
  <c r="G145" s="1"/>
  <c r="L145" i="14" s="1"/>
  <c r="E146" i="28"/>
  <c r="G146" s="1"/>
  <c r="L146" i="14" s="1"/>
  <c r="E147" i="28"/>
  <c r="G147" s="1"/>
  <c r="L147" i="14" s="1"/>
  <c r="E148" i="28"/>
  <c r="G148" s="1"/>
  <c r="L148" i="14" s="1"/>
  <c r="E149" i="28"/>
  <c r="G149" s="1"/>
  <c r="L149" i="14" s="1"/>
  <c r="E150" i="28"/>
  <c r="G150" s="1"/>
  <c r="L150" i="14" s="1"/>
  <c r="E151" i="28"/>
  <c r="G151" s="1"/>
  <c r="L151" i="14" s="1"/>
  <c r="E152" i="28"/>
  <c r="G152" s="1"/>
  <c r="L152" i="14" s="1"/>
  <c r="E153" i="28"/>
  <c r="G153" s="1"/>
  <c r="L153" i="14" s="1"/>
  <c r="E154" i="28"/>
  <c r="G154" s="1"/>
  <c r="L154" i="14" s="1"/>
  <c r="E155" i="28"/>
  <c r="G155" s="1"/>
  <c r="L155" i="14" s="1"/>
  <c r="E156" i="28"/>
  <c r="G156" s="1"/>
  <c r="L156" i="14" s="1"/>
  <c r="E157" i="28"/>
  <c r="G157" s="1"/>
  <c r="L157" i="14" s="1"/>
  <c r="E158" i="28"/>
  <c r="G158" s="1"/>
  <c r="L158" i="14" s="1"/>
  <c r="E159" i="28"/>
  <c r="G159" s="1"/>
  <c r="L159" i="14" s="1"/>
  <c r="E160" i="28"/>
  <c r="G160" s="1"/>
  <c r="L160" i="14" s="1"/>
  <c r="E161" i="28"/>
  <c r="G161" s="1"/>
  <c r="L161" i="14" s="1"/>
  <c r="E162" i="28"/>
  <c r="G162" s="1"/>
  <c r="L162" i="14" s="1"/>
  <c r="E163" i="28"/>
  <c r="G163" s="1"/>
  <c r="L163" i="14" s="1"/>
  <c r="E164" i="28"/>
  <c r="G164" s="1"/>
  <c r="L164" i="14" s="1"/>
  <c r="E165" i="28"/>
  <c r="G165" s="1"/>
  <c r="L165" i="14" s="1"/>
  <c r="E166" i="28"/>
  <c r="G166" s="1"/>
  <c r="L166" i="14" s="1"/>
  <c r="E167" i="28"/>
  <c r="G167" s="1"/>
  <c r="L167" i="14" s="1"/>
  <c r="E168" i="28"/>
  <c r="G168" s="1"/>
  <c r="L168" i="14" s="1"/>
  <c r="E169" i="28"/>
  <c r="G169" s="1"/>
  <c r="L169" i="14" s="1"/>
  <c r="E170" i="28"/>
  <c r="G170" s="1"/>
  <c r="L170" i="14" s="1"/>
  <c r="E171" i="28"/>
  <c r="G171" s="1"/>
  <c r="L171" i="14" s="1"/>
  <c r="E172" i="28"/>
  <c r="G172" s="1"/>
  <c r="L172" i="14" s="1"/>
  <c r="E173" i="28"/>
  <c r="G173" s="1"/>
  <c r="L173" i="14" s="1"/>
  <c r="E174" i="28"/>
  <c r="G174" s="1"/>
  <c r="L174" i="14" s="1"/>
  <c r="E175" i="28"/>
  <c r="G175" s="1"/>
  <c r="L175" i="14" s="1"/>
  <c r="E176" i="28"/>
  <c r="G176" s="1"/>
  <c r="L176" i="14" s="1"/>
  <c r="E177" i="28"/>
  <c r="G177" s="1"/>
  <c r="L177" i="14" s="1"/>
  <c r="E178" i="28"/>
  <c r="G178" s="1"/>
  <c r="L178" i="14" s="1"/>
  <c r="E179" i="28"/>
  <c r="G179" s="1"/>
  <c r="L179" i="14" s="1"/>
  <c r="E180" i="28"/>
  <c r="G180" s="1"/>
  <c r="L180" i="14" s="1"/>
  <c r="E181" i="28"/>
  <c r="G181" s="1"/>
  <c r="L181" i="14" s="1"/>
  <c r="E182" i="28"/>
  <c r="G182" s="1"/>
  <c r="L182" i="14" s="1"/>
  <c r="E183" i="28"/>
  <c r="G183" s="1"/>
  <c r="L183" i="14" s="1"/>
  <c r="E184" i="28"/>
  <c r="G184" s="1"/>
  <c r="L184" i="14" s="1"/>
  <c r="E185" i="28"/>
  <c r="G185" s="1"/>
  <c r="L185" i="14" s="1"/>
  <c r="E186" i="28"/>
  <c r="G186" s="1"/>
  <c r="L186" i="14" s="1"/>
  <c r="E187" i="28"/>
  <c r="G187" s="1"/>
  <c r="L187" i="14" s="1"/>
  <c r="E188" i="28"/>
  <c r="G188" s="1"/>
  <c r="L188" i="14" s="1"/>
  <c r="E189" i="28"/>
  <c r="G189" s="1"/>
  <c r="L189" i="14" s="1"/>
  <c r="E190" i="28"/>
  <c r="G190" s="1"/>
  <c r="L190" i="14" s="1"/>
  <c r="E191" i="28"/>
  <c r="G191" s="1"/>
  <c r="L191" i="14" s="1"/>
  <c r="E192" i="28"/>
  <c r="G192" s="1"/>
  <c r="L192" i="14" s="1"/>
  <c r="E193" i="28"/>
  <c r="G193" s="1"/>
  <c r="L193" i="14" s="1"/>
  <c r="E194" i="28"/>
  <c r="G194" s="1"/>
  <c r="L194" i="14" s="1"/>
  <c r="E195" i="28"/>
  <c r="G195" s="1"/>
  <c r="L195" i="14" s="1"/>
  <c r="E196" i="28"/>
  <c r="G196" s="1"/>
  <c r="L196" i="14" s="1"/>
  <c r="E197" i="28"/>
  <c r="G197" s="1"/>
  <c r="L197" i="14" s="1"/>
  <c r="E198" i="28"/>
  <c r="G198" s="1"/>
  <c r="L198" i="14" s="1"/>
  <c r="E199" i="28"/>
  <c r="G199" s="1"/>
  <c r="L199" i="14" s="1"/>
  <c r="E200" i="28"/>
  <c r="G200" s="1"/>
  <c r="L200" i="14" s="1"/>
  <c r="E201" i="28"/>
  <c r="G201" s="1"/>
  <c r="L201" i="14" s="1"/>
  <c r="E202" i="28"/>
  <c r="G202" s="1"/>
  <c r="L202" i="14" s="1"/>
  <c r="E203" i="28"/>
  <c r="G203" s="1"/>
  <c r="L203" i="14" s="1"/>
  <c r="E204" i="28"/>
  <c r="G204" s="1"/>
  <c r="L204" i="14" s="1"/>
  <c r="E207" i="28"/>
  <c r="E208"/>
  <c r="G208" s="1"/>
  <c r="L208" i="14" s="1"/>
  <c r="E209" i="28"/>
  <c r="G209" s="1"/>
  <c r="L209" i="14" s="1"/>
  <c r="E210" i="28"/>
  <c r="G210" s="1"/>
  <c r="L210" i="14" s="1"/>
  <c r="E211" i="28"/>
  <c r="G211" s="1"/>
  <c r="L211" i="14" s="1"/>
  <c r="E212" i="28"/>
  <c r="G212" s="1"/>
  <c r="L212" i="14" s="1"/>
  <c r="E213" i="28"/>
  <c r="G213" s="1"/>
  <c r="L213" i="14" s="1"/>
  <c r="E214" i="28"/>
  <c r="G214" s="1"/>
  <c r="L214" i="14" s="1"/>
  <c r="E215" i="28"/>
  <c r="G215" s="1"/>
  <c r="L215" i="14" s="1"/>
  <c r="E216" i="28"/>
  <c r="G216" s="1"/>
  <c r="L216" i="14" s="1"/>
  <c r="E217" i="28"/>
  <c r="G217" s="1"/>
  <c r="L217" i="14" s="1"/>
  <c r="E218" i="28"/>
  <c r="G218" s="1"/>
  <c r="L218" i="14" s="1"/>
  <c r="E219" i="28"/>
  <c r="G219" s="1"/>
  <c r="L219" i="14" s="1"/>
  <c r="E220" i="28"/>
  <c r="G220" s="1"/>
  <c r="L220" i="14" s="1"/>
  <c r="G221" i="28"/>
  <c r="L221" i="14" s="1"/>
  <c r="G224" i="28"/>
  <c r="L224" i="14" s="1"/>
  <c r="G225" i="28"/>
  <c r="L225" i="14" s="1"/>
  <c r="G226" i="28"/>
  <c r="L226" i="14" s="1"/>
  <c r="G227" i="28"/>
  <c r="L227" i="14" s="1"/>
  <c r="G228" i="28"/>
  <c r="L228" i="14" s="1"/>
  <c r="E229" i="28"/>
  <c r="G229" s="1"/>
  <c r="L229" i="14" s="1"/>
  <c r="E230" i="28"/>
  <c r="G230" s="1"/>
  <c r="L230" i="14" s="1"/>
  <c r="E231" i="28"/>
  <c r="G231" s="1"/>
  <c r="L231" i="14" s="1"/>
  <c r="E232" i="28"/>
  <c r="G232" s="1"/>
  <c r="L232" i="14" s="1"/>
  <c r="E233" i="28"/>
  <c r="G233" s="1"/>
  <c r="L233" i="14" s="1"/>
  <c r="L235"/>
  <c r="E236" i="28"/>
  <c r="G236" s="1"/>
  <c r="L236" i="14" s="1"/>
  <c r="E237" i="28"/>
  <c r="G237" s="1"/>
  <c r="L237" i="14" s="1"/>
  <c r="E238" i="28"/>
  <c r="G238" s="1"/>
  <c r="L238" i="14" s="1"/>
  <c r="E239" i="28"/>
  <c r="G239" s="1"/>
  <c r="L239" i="14" s="1"/>
  <c r="E240" i="28"/>
  <c r="G240" s="1"/>
  <c r="L240" i="14" s="1"/>
  <c r="E241" i="28"/>
  <c r="G241" s="1"/>
  <c r="L241" i="14" s="1"/>
  <c r="E242" i="28"/>
  <c r="G242" s="1"/>
  <c r="L242" i="14" s="1"/>
  <c r="E243" i="28"/>
  <c r="G243" s="1"/>
  <c r="L243" i="14" s="1"/>
  <c r="E244" i="28"/>
  <c r="G244" s="1"/>
  <c r="L244" i="14" s="1"/>
  <c r="E245" i="28"/>
  <c r="G245" s="1"/>
  <c r="L245" i="14" s="1"/>
  <c r="E246" i="28"/>
  <c r="G246" s="1"/>
  <c r="L246" i="14" s="1"/>
  <c r="E247" i="28"/>
  <c r="G247" s="1"/>
  <c r="L247" i="14" s="1"/>
  <c r="E248" i="28"/>
  <c r="G248" s="1"/>
  <c r="L248" i="14" s="1"/>
  <c r="E249" i="28"/>
  <c r="G249" s="1"/>
  <c r="L249" i="14" s="1"/>
  <c r="E250" i="28"/>
  <c r="G250" s="1"/>
  <c r="L250" i="14" s="1"/>
  <c r="E251" i="28"/>
  <c r="G251" s="1"/>
  <c r="L251" i="14" s="1"/>
  <c r="E252" i="28"/>
  <c r="G252" s="1"/>
  <c r="L252" i="14" s="1"/>
  <c r="E253" i="28"/>
  <c r="G253" s="1"/>
  <c r="L253" i="14" s="1"/>
  <c r="E254" i="28"/>
  <c r="G254" s="1"/>
  <c r="L254" i="14" s="1"/>
  <c r="E255" i="28"/>
  <c r="G255" s="1"/>
  <c r="L255" i="14" s="1"/>
  <c r="E256" i="28"/>
  <c r="G256" s="1"/>
  <c r="L256" i="14" s="1"/>
  <c r="E257" i="28"/>
  <c r="G257" s="1"/>
  <c r="L257" i="14" s="1"/>
  <c r="E258" i="28"/>
  <c r="G258" s="1"/>
  <c r="L258" i="14" s="1"/>
  <c r="E259" i="28"/>
  <c r="G259" s="1"/>
  <c r="L259" i="14" s="1"/>
  <c r="E260" i="28"/>
  <c r="G260" s="1"/>
  <c r="L260" i="14" s="1"/>
  <c r="E261" i="28"/>
  <c r="G261" s="1"/>
  <c r="L261" i="14" s="1"/>
  <c r="E262" i="28"/>
  <c r="G262" s="1"/>
  <c r="L262" i="14" s="1"/>
  <c r="E263" i="28"/>
  <c r="G263" s="1"/>
  <c r="L263" i="14" s="1"/>
  <c r="E264" i="28"/>
  <c r="G264" s="1"/>
  <c r="L264" i="14" s="1"/>
  <c r="E265" i="28"/>
  <c r="G265" s="1"/>
  <c r="L265" i="14" s="1"/>
  <c r="E266" i="28"/>
  <c r="G266" s="1"/>
  <c r="L266" i="14" s="1"/>
  <c r="E267" i="28"/>
  <c r="G267" s="1"/>
  <c r="L267" i="14" s="1"/>
  <c r="E269" i="28"/>
  <c r="G269" s="1"/>
  <c r="L269" i="14" s="1"/>
  <c r="E270" i="28"/>
  <c r="G270" s="1"/>
  <c r="L270" i="14" s="1"/>
  <c r="E271" i="28"/>
  <c r="G271" s="1"/>
  <c r="L271" i="14" s="1"/>
  <c r="E272" i="28"/>
  <c r="G272" s="1"/>
  <c r="L272" i="14" s="1"/>
  <c r="E273" i="28"/>
  <c r="G273" s="1"/>
  <c r="L273" i="14" s="1"/>
  <c r="E274" i="28"/>
  <c r="G274" s="1"/>
  <c r="L274" i="14" s="1"/>
  <c r="E275" i="28"/>
  <c r="G275" s="1"/>
  <c r="L275" i="14" s="1"/>
  <c r="E276" i="28"/>
  <c r="G276" s="1"/>
  <c r="L276" i="14" s="1"/>
  <c r="E277" i="28"/>
  <c r="G277" s="1"/>
  <c r="L277" i="14" s="1"/>
  <c r="E278" i="28"/>
  <c r="G278" s="1"/>
  <c r="L278" i="14" s="1"/>
  <c r="E279" i="28"/>
  <c r="G279" s="1"/>
  <c r="L279" i="14" s="1"/>
  <c r="E280" i="28"/>
  <c r="G280" s="1"/>
  <c r="L280" i="14" s="1"/>
  <c r="E281" i="28"/>
  <c r="G281" s="1"/>
  <c r="L281" i="14" s="1"/>
  <c r="E282" i="28"/>
  <c r="G282" s="1"/>
  <c r="L282" i="14" s="1"/>
  <c r="E283" i="28"/>
  <c r="G283" s="1"/>
  <c r="L283" i="14" s="1"/>
  <c r="E284" i="28"/>
  <c r="G284" s="1"/>
  <c r="L284" i="14" s="1"/>
  <c r="E285" i="28"/>
  <c r="G285" s="1"/>
  <c r="L285" i="14" s="1"/>
  <c r="E286" i="28"/>
  <c r="G286" s="1"/>
  <c r="L286" i="14" s="1"/>
  <c r="E287" i="28"/>
  <c r="G287" s="1"/>
  <c r="L287" i="14" s="1"/>
  <c r="E288" i="28"/>
  <c r="G288" s="1"/>
  <c r="L288" i="14" s="1"/>
  <c r="E289" i="28"/>
  <c r="G289" s="1"/>
  <c r="L289" i="14" s="1"/>
  <c r="E291" i="28"/>
  <c r="G291" s="1"/>
  <c r="L291" i="14" s="1"/>
  <c r="E292" i="28"/>
  <c r="G292" s="1"/>
  <c r="L292" i="14" s="1"/>
  <c r="E293" i="28"/>
  <c r="G293" s="1"/>
  <c r="L293" i="14" s="1"/>
  <c r="E294" i="28"/>
  <c r="G294" s="1"/>
  <c r="L294" i="14" s="1"/>
  <c r="E295" i="28"/>
  <c r="G295" s="1"/>
  <c r="L295" i="14" s="1"/>
  <c r="E296" i="28"/>
  <c r="G296" s="1"/>
  <c r="L296" i="14" s="1"/>
  <c r="E297" i="28"/>
  <c r="G297" s="1"/>
  <c r="L297" i="14" s="1"/>
  <c r="E298" i="28"/>
  <c r="G298" s="1"/>
  <c r="L298" i="14" s="1"/>
  <c r="E299" i="28"/>
  <c r="G299" s="1"/>
  <c r="L299" i="14" s="1"/>
  <c r="E300" i="28"/>
  <c r="G300" s="1"/>
  <c r="L300" i="14" s="1"/>
  <c r="E301" i="28"/>
  <c r="G301" s="1"/>
  <c r="L301" i="14" s="1"/>
  <c r="E302" i="28"/>
  <c r="G302" s="1"/>
  <c r="L302" i="14" s="1"/>
  <c r="E303" i="28"/>
  <c r="G303" s="1"/>
  <c r="L303" i="14" s="1"/>
  <c r="E304" i="28"/>
  <c r="G304" s="1"/>
  <c r="L304" i="14" s="1"/>
  <c r="E305" i="28"/>
  <c r="G305" s="1"/>
  <c r="L305" i="14" s="1"/>
  <c r="E306" i="28"/>
  <c r="G306" s="1"/>
  <c r="L306" i="14" s="1"/>
  <c r="E307" i="28"/>
  <c r="G307" s="1"/>
  <c r="L307" i="14" s="1"/>
  <c r="E308" i="28"/>
  <c r="G308" s="1"/>
  <c r="L308" i="14" s="1"/>
  <c r="E309" i="28"/>
  <c r="G309" s="1"/>
  <c r="L309" i="14" s="1"/>
  <c r="E310" i="28"/>
  <c r="G310" s="1"/>
  <c r="L310" i="14" s="1"/>
  <c r="E311" i="28"/>
  <c r="G311" s="1"/>
  <c r="L311" i="14" s="1"/>
  <c r="E312" i="28"/>
  <c r="G312" s="1"/>
  <c r="L312" i="14" s="1"/>
  <c r="E313" i="28"/>
  <c r="G313" s="1"/>
  <c r="L313" i="14" s="1"/>
  <c r="E314" i="28"/>
  <c r="G314" s="1"/>
  <c r="L314" i="14" s="1"/>
  <c r="E315" i="28"/>
  <c r="G315" s="1"/>
  <c r="L315" i="14" s="1"/>
  <c r="E316" i="28"/>
  <c r="G316" s="1"/>
  <c r="L316" i="14" s="1"/>
  <c r="E317" i="28"/>
  <c r="G317" s="1"/>
  <c r="L317" i="14" s="1"/>
  <c r="E318" i="28"/>
  <c r="G318" s="1"/>
  <c r="L318" i="14" s="1"/>
  <c r="E319" i="28"/>
  <c r="G319" s="1"/>
  <c r="L319" i="14" s="1"/>
  <c r="E320" i="28"/>
  <c r="G320" s="1"/>
  <c r="L320" i="14" s="1"/>
  <c r="E321" i="28"/>
  <c r="G321" s="1"/>
  <c r="L321" i="14" s="1"/>
  <c r="E322" i="28"/>
  <c r="G322" s="1"/>
  <c r="L322" i="14" s="1"/>
  <c r="E323" i="28"/>
  <c r="G323" s="1"/>
  <c r="L323" i="14" s="1"/>
  <c r="E326" i="28"/>
  <c r="G326" s="1"/>
  <c r="L326" i="14" s="1"/>
  <c r="E327" i="28"/>
  <c r="G327" s="1"/>
  <c r="L327" i="14" s="1"/>
  <c r="E328" i="28"/>
  <c r="G328" s="1"/>
  <c r="L328" i="14" s="1"/>
  <c r="E329" i="28"/>
  <c r="G329" s="1"/>
  <c r="L329" i="14" s="1"/>
  <c r="E332" i="28"/>
  <c r="G332" s="1"/>
  <c r="L332" i="14" s="1"/>
  <c r="H333" i="28"/>
  <c r="F332" i="14"/>
  <c r="F329"/>
  <c r="F328"/>
  <c r="F327"/>
  <c r="F326"/>
  <c r="F325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3"/>
  <c r="F232"/>
  <c r="F231"/>
  <c r="F230"/>
  <c r="F229"/>
  <c r="F228"/>
  <c r="F227"/>
  <c r="F226"/>
  <c r="F216"/>
  <c r="F215"/>
  <c r="F214"/>
  <c r="F213"/>
  <c r="F212"/>
  <c r="F211"/>
  <c r="F210"/>
  <c r="F209"/>
  <c r="F208"/>
  <c r="F207"/>
  <c r="F206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6"/>
  <c r="F135"/>
  <c r="F134"/>
  <c r="F133"/>
  <c r="F132"/>
  <c r="F131"/>
  <c r="F129"/>
  <c r="F128"/>
  <c r="F127"/>
  <c r="F123"/>
  <c r="F122"/>
  <c r="F121"/>
  <c r="F120"/>
  <c r="F119"/>
  <c r="F118"/>
  <c r="F117"/>
  <c r="F116"/>
  <c r="F115"/>
  <c r="F114"/>
  <c r="F113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0"/>
  <c r="F39"/>
  <c r="F38"/>
  <c r="F37"/>
  <c r="F36"/>
  <c r="F35"/>
  <c r="F34"/>
  <c r="F33"/>
  <c r="F32"/>
  <c r="F31"/>
  <c r="F30"/>
  <c r="F29"/>
  <c r="F28"/>
  <c r="F25"/>
  <c r="F24"/>
  <c r="F23"/>
  <c r="F22"/>
  <c r="F21"/>
  <c r="F20"/>
  <c r="F19"/>
  <c r="F17"/>
  <c r="F16"/>
  <c r="F15"/>
  <c r="F14"/>
  <c r="F13"/>
  <c r="F12"/>
  <c r="F11"/>
  <c r="F10"/>
  <c r="F9"/>
  <c r="F8"/>
  <c r="E8" i="27"/>
  <c r="G8" s="1"/>
  <c r="K8" i="14" s="1"/>
  <c r="E9" i="27"/>
  <c r="G9" s="1"/>
  <c r="K9" i="14" s="1"/>
  <c r="E10" i="27"/>
  <c r="G10" s="1"/>
  <c r="K10" i="14" s="1"/>
  <c r="E11" i="27"/>
  <c r="G11" s="1"/>
  <c r="K11" i="14" s="1"/>
  <c r="E12" i="27"/>
  <c r="G12" s="1"/>
  <c r="K12" i="14" s="1"/>
  <c r="E13" i="27"/>
  <c r="G13" s="1"/>
  <c r="K13" i="14" s="1"/>
  <c r="E14" i="27"/>
  <c r="G14" s="1"/>
  <c r="K14" i="14" s="1"/>
  <c r="E15" i="27"/>
  <c r="G15" s="1"/>
  <c r="K15" i="14" s="1"/>
  <c r="E16" i="27"/>
  <c r="G16" s="1"/>
  <c r="K16" i="14" s="1"/>
  <c r="E17" i="27"/>
  <c r="G17" s="1"/>
  <c r="K17" i="14" s="1"/>
  <c r="E18" i="27"/>
  <c r="G18" s="1"/>
  <c r="K18" i="14" s="1"/>
  <c r="E19" i="27"/>
  <c r="G19" s="1"/>
  <c r="K19" i="14" s="1"/>
  <c r="E20" i="27"/>
  <c r="G20" s="1"/>
  <c r="K20" i="14" s="1"/>
  <c r="E21" i="27"/>
  <c r="G21" s="1"/>
  <c r="K21" i="14" s="1"/>
  <c r="E22" i="27"/>
  <c r="G22" s="1"/>
  <c r="K22" i="14" s="1"/>
  <c r="E23" i="27"/>
  <c r="G23" s="1"/>
  <c r="K23" i="14" s="1"/>
  <c r="E24" i="27"/>
  <c r="G24" s="1"/>
  <c r="K24" i="14" s="1"/>
  <c r="E25" i="27"/>
  <c r="G25" s="1"/>
  <c r="K25" i="14" s="1"/>
  <c r="E26" i="27"/>
  <c r="G26" s="1"/>
  <c r="K26" i="14" s="1"/>
  <c r="E28" i="27"/>
  <c r="G28" s="1"/>
  <c r="K28" i="14" s="1"/>
  <c r="E29" i="27"/>
  <c r="G29" s="1"/>
  <c r="K29" i="14" s="1"/>
  <c r="E30" i="27"/>
  <c r="G30" s="1"/>
  <c r="K30" i="14" s="1"/>
  <c r="E31" i="27"/>
  <c r="G31" s="1"/>
  <c r="K31" i="14" s="1"/>
  <c r="E32" i="27"/>
  <c r="G32" s="1"/>
  <c r="K32" i="14" s="1"/>
  <c r="E33" i="27"/>
  <c r="G33" s="1"/>
  <c r="K33" i="14" s="1"/>
  <c r="E34" i="27"/>
  <c r="G34" s="1"/>
  <c r="K34" i="14" s="1"/>
  <c r="E35" i="27"/>
  <c r="G35" s="1"/>
  <c r="K35" i="14" s="1"/>
  <c r="E36" i="27"/>
  <c r="G36" s="1"/>
  <c r="K36" i="14" s="1"/>
  <c r="E37" i="27"/>
  <c r="G37" s="1"/>
  <c r="K37" i="14" s="1"/>
  <c r="E38" i="27"/>
  <c r="G38" s="1"/>
  <c r="K38" i="14" s="1"/>
  <c r="E39" i="27"/>
  <c r="G39" s="1"/>
  <c r="K39" i="14" s="1"/>
  <c r="E40" i="27"/>
  <c r="G40" s="1"/>
  <c r="K40" i="14" s="1"/>
  <c r="E41" i="27"/>
  <c r="G41" s="1"/>
  <c r="K41" i="14" s="1"/>
  <c r="E42" i="27"/>
  <c r="G42" s="1"/>
  <c r="K42" i="14" s="1"/>
  <c r="E43" i="27"/>
  <c r="G43" s="1"/>
  <c r="K43" i="14" s="1"/>
  <c r="E44" i="27"/>
  <c r="G44" s="1"/>
  <c r="K44" i="14" s="1"/>
  <c r="E45" i="27"/>
  <c r="G45" s="1"/>
  <c r="K45" i="14" s="1"/>
  <c r="E46" i="27"/>
  <c r="G46" s="1"/>
  <c r="K46" i="14" s="1"/>
  <c r="E47" i="27"/>
  <c r="G47" s="1"/>
  <c r="K47" i="14" s="1"/>
  <c r="E48" i="27"/>
  <c r="G48" s="1"/>
  <c r="K48" i="14" s="1"/>
  <c r="E49" i="27"/>
  <c r="G49" s="1"/>
  <c r="K49" i="14" s="1"/>
  <c r="E50" i="27"/>
  <c r="G50" s="1"/>
  <c r="K50" i="14" s="1"/>
  <c r="E51" i="27"/>
  <c r="G51" s="1"/>
  <c r="K51" i="14" s="1"/>
  <c r="E52" i="27"/>
  <c r="G52" s="1"/>
  <c r="K52" i="14" s="1"/>
  <c r="E53" i="27"/>
  <c r="G53" s="1"/>
  <c r="K53" i="14" s="1"/>
  <c r="E54" i="27"/>
  <c r="G54" s="1"/>
  <c r="K54" i="14" s="1"/>
  <c r="E55" i="27"/>
  <c r="G55" s="1"/>
  <c r="K55" i="14" s="1"/>
  <c r="E56" i="27"/>
  <c r="G56" s="1"/>
  <c r="K56" i="14" s="1"/>
  <c r="E57" i="27"/>
  <c r="G57" s="1"/>
  <c r="K57" i="14" s="1"/>
  <c r="E58" i="27"/>
  <c r="G58" s="1"/>
  <c r="K58" i="14" s="1"/>
  <c r="E59" i="27"/>
  <c r="G59" s="1"/>
  <c r="K59" i="14" s="1"/>
  <c r="E60" i="27"/>
  <c r="G60" s="1"/>
  <c r="K60" i="14" s="1"/>
  <c r="E61" i="27"/>
  <c r="G61" s="1"/>
  <c r="K61" i="14" s="1"/>
  <c r="E62" i="27"/>
  <c r="G62" s="1"/>
  <c r="K62" i="14" s="1"/>
  <c r="E63" i="27"/>
  <c r="G63" s="1"/>
  <c r="K63" i="14" s="1"/>
  <c r="E64" i="27"/>
  <c r="G64" s="1"/>
  <c r="K64" i="14" s="1"/>
  <c r="E65" i="27"/>
  <c r="G65" s="1"/>
  <c r="K65" i="14" s="1"/>
  <c r="E66" i="27"/>
  <c r="G66" s="1"/>
  <c r="K66" i="14" s="1"/>
  <c r="E67" i="27"/>
  <c r="G67" s="1"/>
  <c r="K67" i="14" s="1"/>
  <c r="E68" i="27"/>
  <c r="G68" s="1"/>
  <c r="K68" i="14" s="1"/>
  <c r="E69" i="27"/>
  <c r="G69" s="1"/>
  <c r="K69" i="14" s="1"/>
  <c r="E70" i="27"/>
  <c r="G70" s="1"/>
  <c r="K70" i="14" s="1"/>
  <c r="E71" i="27"/>
  <c r="G71" s="1"/>
  <c r="K71" i="14" s="1"/>
  <c r="E72" i="27"/>
  <c r="G72" s="1"/>
  <c r="K72" i="14" s="1"/>
  <c r="E73" i="27"/>
  <c r="G73" s="1"/>
  <c r="K73" i="14" s="1"/>
  <c r="E74" i="27"/>
  <c r="G74" s="1"/>
  <c r="K74" i="14" s="1"/>
  <c r="E75" i="27"/>
  <c r="G75" s="1"/>
  <c r="K75" i="14" s="1"/>
  <c r="E76" i="27"/>
  <c r="G76" s="1"/>
  <c r="K76" i="14" s="1"/>
  <c r="E77" i="27"/>
  <c r="G77" s="1"/>
  <c r="K77" i="14" s="1"/>
  <c r="E78" i="27"/>
  <c r="G78" s="1"/>
  <c r="K78" i="14" s="1"/>
  <c r="E79" i="27"/>
  <c r="G79" s="1"/>
  <c r="K79" i="14" s="1"/>
  <c r="E80" i="27"/>
  <c r="G80" s="1"/>
  <c r="K80" i="14" s="1"/>
  <c r="E81" i="27"/>
  <c r="G81" s="1"/>
  <c r="K81" i="14" s="1"/>
  <c r="E82" i="27"/>
  <c r="G82" s="1"/>
  <c r="K82" i="14" s="1"/>
  <c r="E83" i="27"/>
  <c r="G83" s="1"/>
  <c r="K83" i="14" s="1"/>
  <c r="E84" i="27"/>
  <c r="G84" s="1"/>
  <c r="K84" i="14" s="1"/>
  <c r="E85" i="27"/>
  <c r="G85" s="1"/>
  <c r="K85" i="14" s="1"/>
  <c r="E86" i="27"/>
  <c r="G86" s="1"/>
  <c r="K86" i="14" s="1"/>
  <c r="E87" i="27"/>
  <c r="G87" s="1"/>
  <c r="K87" i="14" s="1"/>
  <c r="E88" i="27"/>
  <c r="G88" s="1"/>
  <c r="K88" i="14" s="1"/>
  <c r="E89" i="27"/>
  <c r="G89" s="1"/>
  <c r="K89" i="14" s="1"/>
  <c r="E90" i="27"/>
  <c r="G90" s="1"/>
  <c r="K90" i="14" s="1"/>
  <c r="E91" i="27"/>
  <c r="G91" s="1"/>
  <c r="K91" i="14" s="1"/>
  <c r="E92" i="27"/>
  <c r="G92" s="1"/>
  <c r="K92" i="14" s="1"/>
  <c r="E93" i="27"/>
  <c r="G93" s="1"/>
  <c r="K93" i="14" s="1"/>
  <c r="E94" i="27"/>
  <c r="G94" s="1"/>
  <c r="K94" i="14" s="1"/>
  <c r="E95" i="27"/>
  <c r="G95" s="1"/>
  <c r="K95" i="14" s="1"/>
  <c r="E96" i="27"/>
  <c r="G96" s="1"/>
  <c r="K96" i="14" s="1"/>
  <c r="E97" i="27"/>
  <c r="G97" s="1"/>
  <c r="K97" i="14" s="1"/>
  <c r="E98" i="27"/>
  <c r="G98" s="1"/>
  <c r="K98" i="14" s="1"/>
  <c r="E99" i="27"/>
  <c r="G99" s="1"/>
  <c r="K99" i="14" s="1"/>
  <c r="E100" i="27"/>
  <c r="G100" s="1"/>
  <c r="K100" i="14" s="1"/>
  <c r="E101" i="27"/>
  <c r="G101" s="1"/>
  <c r="K101" i="14" s="1"/>
  <c r="E102" i="27"/>
  <c r="G102" s="1"/>
  <c r="K102" i="14" s="1"/>
  <c r="E103" i="27"/>
  <c r="G103" s="1"/>
  <c r="K103" i="14" s="1"/>
  <c r="E104" i="27"/>
  <c r="G104" s="1"/>
  <c r="K104" i="14" s="1"/>
  <c r="E105" i="27"/>
  <c r="G105" s="1"/>
  <c r="K105" i="14" s="1"/>
  <c r="E106" i="27"/>
  <c r="G106" s="1"/>
  <c r="K106" i="14" s="1"/>
  <c r="E107" i="27"/>
  <c r="G107" s="1"/>
  <c r="K107" i="14" s="1"/>
  <c r="E108" i="27"/>
  <c r="G108" s="1"/>
  <c r="K108" i="14" s="1"/>
  <c r="E109" i="27"/>
  <c r="G109" s="1"/>
  <c r="K109" i="14" s="1"/>
  <c r="E110" i="27"/>
  <c r="G110" s="1"/>
  <c r="K110" i="14" s="1"/>
  <c r="E111" i="27"/>
  <c r="G111" s="1"/>
  <c r="K111" i="14" s="1"/>
  <c r="K114"/>
  <c r="G115" i="27"/>
  <c r="K115" i="14" s="1"/>
  <c r="E116" i="27"/>
  <c r="G116" s="1"/>
  <c r="K116" i="14" s="1"/>
  <c r="E117" i="27"/>
  <c r="G117" s="1"/>
  <c r="K117" i="14" s="1"/>
  <c r="E118" i="27"/>
  <c r="G118" s="1"/>
  <c r="K118" i="14" s="1"/>
  <c r="E119" i="27"/>
  <c r="G119" s="1"/>
  <c r="K119" i="14" s="1"/>
  <c r="E120" i="27"/>
  <c r="G120" s="1"/>
  <c r="K120" i="14" s="1"/>
  <c r="E121" i="27"/>
  <c r="G121" s="1"/>
  <c r="K121" i="14" s="1"/>
  <c r="E122" i="27"/>
  <c r="G122" s="1"/>
  <c r="K122" i="14" s="1"/>
  <c r="E123" i="27"/>
  <c r="G123" s="1"/>
  <c r="K123" i="14" s="1"/>
  <c r="G124" i="27"/>
  <c r="K124" i="14" s="1"/>
  <c r="E126" i="27"/>
  <c r="G126" s="1"/>
  <c r="K126" i="14" s="1"/>
  <c r="E127" i="27"/>
  <c r="G127" s="1"/>
  <c r="K127" i="14" s="1"/>
  <c r="E128" i="27"/>
  <c r="G128" s="1"/>
  <c r="K128" i="14" s="1"/>
  <c r="E129" i="27"/>
  <c r="G129" s="1"/>
  <c r="K129" i="14" s="1"/>
  <c r="G130" i="27"/>
  <c r="K130" i="14" s="1"/>
  <c r="E131" i="27"/>
  <c r="G131" s="1"/>
  <c r="K131" i="14" s="1"/>
  <c r="E132" i="27"/>
  <c r="G132" s="1"/>
  <c r="K132" i="14" s="1"/>
  <c r="E133" i="27"/>
  <c r="G133" s="1"/>
  <c r="K133" i="14" s="1"/>
  <c r="E134" i="27"/>
  <c r="G134" s="1"/>
  <c r="K134" i="14" s="1"/>
  <c r="E135" i="27"/>
  <c r="G135" s="1"/>
  <c r="K135" i="14" s="1"/>
  <c r="E136" i="27"/>
  <c r="G136" s="1"/>
  <c r="K136" i="14" s="1"/>
  <c r="E139" i="27"/>
  <c r="G139" s="1"/>
  <c r="K139" i="14" s="1"/>
  <c r="E140" i="27"/>
  <c r="G140" s="1"/>
  <c r="K140" i="14" s="1"/>
  <c r="E141" i="27"/>
  <c r="G141" s="1"/>
  <c r="K141" i="14" s="1"/>
  <c r="E142" i="27"/>
  <c r="G142" s="1"/>
  <c r="K142" i="14" s="1"/>
  <c r="E143" i="27"/>
  <c r="G143" s="1"/>
  <c r="K143" i="14" s="1"/>
  <c r="E144" i="27"/>
  <c r="G144" s="1"/>
  <c r="K144" i="14" s="1"/>
  <c r="E145" i="27"/>
  <c r="G145" s="1"/>
  <c r="K145" i="14" s="1"/>
  <c r="E146" i="27"/>
  <c r="G146" s="1"/>
  <c r="K146" i="14" s="1"/>
  <c r="E147" i="27"/>
  <c r="G147" s="1"/>
  <c r="K147" i="14" s="1"/>
  <c r="E148" i="27"/>
  <c r="G148" s="1"/>
  <c r="K148" i="14" s="1"/>
  <c r="E149" i="27"/>
  <c r="G149" s="1"/>
  <c r="K149" i="14" s="1"/>
  <c r="E150" i="27"/>
  <c r="G150" s="1"/>
  <c r="K150" i="14" s="1"/>
  <c r="E151" i="27"/>
  <c r="G151" s="1"/>
  <c r="K151" i="14" s="1"/>
  <c r="E152" i="27"/>
  <c r="G152" s="1"/>
  <c r="K152" i="14" s="1"/>
  <c r="E153" i="27"/>
  <c r="G153" s="1"/>
  <c r="K153" i="14" s="1"/>
  <c r="E154" i="27"/>
  <c r="G154" s="1"/>
  <c r="K154" i="14" s="1"/>
  <c r="E155" i="27"/>
  <c r="G155" s="1"/>
  <c r="K155" i="14" s="1"/>
  <c r="E156" i="27"/>
  <c r="G156" s="1"/>
  <c r="K156" i="14" s="1"/>
  <c r="E157" i="27"/>
  <c r="G157" s="1"/>
  <c r="K157" i="14" s="1"/>
  <c r="E158" i="27"/>
  <c r="G158" s="1"/>
  <c r="K158" i="14" s="1"/>
  <c r="E159" i="27"/>
  <c r="G159" s="1"/>
  <c r="K159" i="14" s="1"/>
  <c r="E160" i="27"/>
  <c r="G160" s="1"/>
  <c r="K160" i="14" s="1"/>
  <c r="E161" i="27"/>
  <c r="G161" s="1"/>
  <c r="K161" i="14" s="1"/>
  <c r="E162" i="27"/>
  <c r="G162" s="1"/>
  <c r="K162" i="14" s="1"/>
  <c r="E163" i="27"/>
  <c r="G163" s="1"/>
  <c r="K163" i="14" s="1"/>
  <c r="E164" i="27"/>
  <c r="G164" s="1"/>
  <c r="K164" i="14" s="1"/>
  <c r="E165" i="27"/>
  <c r="G165" s="1"/>
  <c r="K165" i="14" s="1"/>
  <c r="E166" i="27"/>
  <c r="G166" s="1"/>
  <c r="K166" i="14" s="1"/>
  <c r="E167" i="27"/>
  <c r="G167" s="1"/>
  <c r="K167" i="14" s="1"/>
  <c r="E168" i="27"/>
  <c r="G168" s="1"/>
  <c r="K168" i="14" s="1"/>
  <c r="E169" i="27"/>
  <c r="G169" s="1"/>
  <c r="K169" i="14" s="1"/>
  <c r="E170" i="27"/>
  <c r="G170" s="1"/>
  <c r="K170" i="14" s="1"/>
  <c r="E171" i="27"/>
  <c r="G171" s="1"/>
  <c r="K171" i="14" s="1"/>
  <c r="E172" i="27"/>
  <c r="G172" s="1"/>
  <c r="K172" i="14" s="1"/>
  <c r="E173" i="27"/>
  <c r="G173" s="1"/>
  <c r="K173" i="14" s="1"/>
  <c r="E174" i="27"/>
  <c r="G174" s="1"/>
  <c r="K174" i="14" s="1"/>
  <c r="E175" i="27"/>
  <c r="G175" s="1"/>
  <c r="K175" i="14" s="1"/>
  <c r="E176" i="27"/>
  <c r="G176" s="1"/>
  <c r="K176" i="14" s="1"/>
  <c r="E177" i="27"/>
  <c r="G177" s="1"/>
  <c r="K177" i="14" s="1"/>
  <c r="E178" i="27"/>
  <c r="G178" s="1"/>
  <c r="K178" i="14" s="1"/>
  <c r="E179" i="27"/>
  <c r="G179" s="1"/>
  <c r="K179" i="14" s="1"/>
  <c r="E180" i="27"/>
  <c r="G180" s="1"/>
  <c r="K180" i="14" s="1"/>
  <c r="E181" i="27"/>
  <c r="G181" s="1"/>
  <c r="K181" i="14" s="1"/>
  <c r="E182" i="27"/>
  <c r="G182" s="1"/>
  <c r="K182" i="14" s="1"/>
  <c r="E183" i="27"/>
  <c r="G183" s="1"/>
  <c r="K183" i="14" s="1"/>
  <c r="E184" i="27"/>
  <c r="G184" s="1"/>
  <c r="K184" i="14" s="1"/>
  <c r="E185" i="27"/>
  <c r="G185" s="1"/>
  <c r="K185" i="14" s="1"/>
  <c r="E186" i="27"/>
  <c r="G186" s="1"/>
  <c r="K186" i="14" s="1"/>
  <c r="E187" i="27"/>
  <c r="G187" s="1"/>
  <c r="K187" i="14" s="1"/>
  <c r="E188" i="27"/>
  <c r="G188" s="1"/>
  <c r="K188" i="14" s="1"/>
  <c r="E189" i="27"/>
  <c r="G189" s="1"/>
  <c r="K189" i="14" s="1"/>
  <c r="E190" i="27"/>
  <c r="G190" s="1"/>
  <c r="K190" i="14" s="1"/>
  <c r="E191" i="27"/>
  <c r="G191" s="1"/>
  <c r="K191" i="14" s="1"/>
  <c r="E192" i="27"/>
  <c r="G192" s="1"/>
  <c r="K192" i="14" s="1"/>
  <c r="E193" i="27"/>
  <c r="G193" s="1"/>
  <c r="K193" i="14" s="1"/>
  <c r="E194" i="27"/>
  <c r="G194" s="1"/>
  <c r="K194" i="14" s="1"/>
  <c r="E195" i="27"/>
  <c r="G195" s="1"/>
  <c r="K195" i="14" s="1"/>
  <c r="E196" i="27"/>
  <c r="G196" s="1"/>
  <c r="K196" i="14" s="1"/>
  <c r="E197" i="27"/>
  <c r="G197" s="1"/>
  <c r="K197" i="14" s="1"/>
  <c r="E198" i="27"/>
  <c r="G198" s="1"/>
  <c r="K198" i="14" s="1"/>
  <c r="E199" i="27"/>
  <c r="G199" s="1"/>
  <c r="K199" i="14" s="1"/>
  <c r="E200" i="27"/>
  <c r="G200" s="1"/>
  <c r="K200" i="14" s="1"/>
  <c r="E201" i="27"/>
  <c r="G201" s="1"/>
  <c r="K201" i="14" s="1"/>
  <c r="E202" i="27"/>
  <c r="G202" s="1"/>
  <c r="K202" i="14" s="1"/>
  <c r="E203" i="27"/>
  <c r="G203" s="1"/>
  <c r="K203" i="14" s="1"/>
  <c r="E204" i="27"/>
  <c r="G204" s="1"/>
  <c r="K204" i="14" s="1"/>
  <c r="K206"/>
  <c r="E207" i="27"/>
  <c r="G207" s="1"/>
  <c r="K207" i="14" s="1"/>
  <c r="E208" i="27"/>
  <c r="G208" s="1"/>
  <c r="K208" i="14" s="1"/>
  <c r="E209" i="27"/>
  <c r="G209" s="1"/>
  <c r="K209" i="14" s="1"/>
  <c r="E210" i="27"/>
  <c r="G210" s="1"/>
  <c r="K210" i="14" s="1"/>
  <c r="E211" i="27"/>
  <c r="G211" s="1"/>
  <c r="K211" i="14" s="1"/>
  <c r="E212" i="27"/>
  <c r="G212" s="1"/>
  <c r="K212" i="14" s="1"/>
  <c r="E213" i="27"/>
  <c r="G213" s="1"/>
  <c r="K213" i="14" s="1"/>
  <c r="E214" i="27"/>
  <c r="G214" s="1"/>
  <c r="K214" i="14" s="1"/>
  <c r="E215" i="27"/>
  <c r="G215" s="1"/>
  <c r="K215" i="14" s="1"/>
  <c r="E216" i="27"/>
  <c r="G216" s="1"/>
  <c r="K216" i="14" s="1"/>
  <c r="E217" i="27"/>
  <c r="G217" s="1"/>
  <c r="K217" i="14" s="1"/>
  <c r="E218" i="27"/>
  <c r="G218" s="1"/>
  <c r="K218" i="14" s="1"/>
  <c r="E219" i="27"/>
  <c r="G219" s="1"/>
  <c r="K219" i="14" s="1"/>
  <c r="E220" i="27"/>
  <c r="G220" s="1"/>
  <c r="K220" i="14" s="1"/>
  <c r="E221" i="27"/>
  <c r="G221" s="1"/>
  <c r="K221" i="14" s="1"/>
  <c r="G224" i="27"/>
  <c r="K224" i="14" s="1"/>
  <c r="E225" i="27"/>
  <c r="G225" s="1"/>
  <c r="K225" i="14" s="1"/>
  <c r="E226" i="27"/>
  <c r="G226" s="1"/>
  <c r="K226" i="14" s="1"/>
  <c r="E227" i="27"/>
  <c r="G227" s="1"/>
  <c r="K227" i="14" s="1"/>
  <c r="E228" i="27"/>
  <c r="G228" s="1"/>
  <c r="K228" i="14" s="1"/>
  <c r="E229" i="27"/>
  <c r="G229" s="1"/>
  <c r="K229" i="14" s="1"/>
  <c r="E230" i="27"/>
  <c r="G230" s="1"/>
  <c r="K230" i="14" s="1"/>
  <c r="E231" i="27"/>
  <c r="G231" s="1"/>
  <c r="K231" i="14" s="1"/>
  <c r="E232" i="27"/>
  <c r="G232" s="1"/>
  <c r="K232" i="14" s="1"/>
  <c r="E233" i="27"/>
  <c r="G233" s="1"/>
  <c r="K233" i="14" s="1"/>
  <c r="K235"/>
  <c r="E236" i="27"/>
  <c r="G236" s="1"/>
  <c r="K236" i="14" s="1"/>
  <c r="E237" i="27"/>
  <c r="G237" s="1"/>
  <c r="K237" i="14" s="1"/>
  <c r="E238" i="27"/>
  <c r="G238" s="1"/>
  <c r="K238" i="14" s="1"/>
  <c r="E239" i="27"/>
  <c r="G239" s="1"/>
  <c r="K239" i="14" s="1"/>
  <c r="E240" i="27"/>
  <c r="G240" s="1"/>
  <c r="K240" i="14" s="1"/>
  <c r="E241" i="27"/>
  <c r="G241" s="1"/>
  <c r="K241" i="14" s="1"/>
  <c r="E242" i="27"/>
  <c r="G242" s="1"/>
  <c r="K242" i="14" s="1"/>
  <c r="E243" i="27"/>
  <c r="G243" s="1"/>
  <c r="K243" i="14" s="1"/>
  <c r="E244" i="27"/>
  <c r="G244" s="1"/>
  <c r="K244" i="14" s="1"/>
  <c r="E245" i="27"/>
  <c r="G245" s="1"/>
  <c r="K245" i="14" s="1"/>
  <c r="E246" i="27"/>
  <c r="G246" s="1"/>
  <c r="K246" i="14" s="1"/>
  <c r="E247" i="27"/>
  <c r="G247" s="1"/>
  <c r="K247" i="14" s="1"/>
  <c r="E248" i="27"/>
  <c r="G248" s="1"/>
  <c r="K248" i="14" s="1"/>
  <c r="E249" i="27"/>
  <c r="G249" s="1"/>
  <c r="K249" i="14" s="1"/>
  <c r="E250" i="27"/>
  <c r="G250" s="1"/>
  <c r="K250" i="14" s="1"/>
  <c r="E251" i="27"/>
  <c r="G251" s="1"/>
  <c r="K251" i="14" s="1"/>
  <c r="E252" i="27"/>
  <c r="G252" s="1"/>
  <c r="K252" i="14" s="1"/>
  <c r="E253" i="27"/>
  <c r="G253" s="1"/>
  <c r="K253" i="14" s="1"/>
  <c r="E254" i="27"/>
  <c r="G254" s="1"/>
  <c r="K254" i="14" s="1"/>
  <c r="E255" i="27"/>
  <c r="G255" s="1"/>
  <c r="K255" i="14" s="1"/>
  <c r="E256" i="27"/>
  <c r="G256" s="1"/>
  <c r="K256" i="14" s="1"/>
  <c r="E257" i="27"/>
  <c r="G257" s="1"/>
  <c r="K257" i="14" s="1"/>
  <c r="E258" i="27"/>
  <c r="G258" s="1"/>
  <c r="K258" i="14" s="1"/>
  <c r="E259" i="27"/>
  <c r="G259" s="1"/>
  <c r="K259" i="14" s="1"/>
  <c r="E260" i="27"/>
  <c r="G260" s="1"/>
  <c r="K260" i="14" s="1"/>
  <c r="E261" i="27"/>
  <c r="G261" s="1"/>
  <c r="K261" i="14" s="1"/>
  <c r="E262" i="27"/>
  <c r="G262" s="1"/>
  <c r="K262" i="14" s="1"/>
  <c r="E263" i="27"/>
  <c r="G263" s="1"/>
  <c r="K263" i="14" s="1"/>
  <c r="E264" i="27"/>
  <c r="G264" s="1"/>
  <c r="K264" i="14" s="1"/>
  <c r="E265" i="27"/>
  <c r="G265" s="1"/>
  <c r="K265" i="14" s="1"/>
  <c r="E266" i="27"/>
  <c r="G266" s="1"/>
  <c r="K266" i="14" s="1"/>
  <c r="E267" i="27"/>
  <c r="G267" s="1"/>
  <c r="K267" i="14" s="1"/>
  <c r="E269" i="27"/>
  <c r="G269" s="1"/>
  <c r="K269" i="14" s="1"/>
  <c r="E270" i="27"/>
  <c r="G270" s="1"/>
  <c r="K270" i="14" s="1"/>
  <c r="E271" i="27"/>
  <c r="G271" s="1"/>
  <c r="K271" i="14" s="1"/>
  <c r="E272" i="27"/>
  <c r="G272" s="1"/>
  <c r="K272" i="14" s="1"/>
  <c r="E273" i="27"/>
  <c r="G273" s="1"/>
  <c r="K273" i="14" s="1"/>
  <c r="E274" i="27"/>
  <c r="G274" s="1"/>
  <c r="K274" i="14" s="1"/>
  <c r="E275" i="27"/>
  <c r="G275" s="1"/>
  <c r="K275" i="14" s="1"/>
  <c r="E276" i="27"/>
  <c r="G276" s="1"/>
  <c r="K276" i="14" s="1"/>
  <c r="E277" i="27"/>
  <c r="G277" s="1"/>
  <c r="K277" i="14" s="1"/>
  <c r="E278" i="27"/>
  <c r="G278" s="1"/>
  <c r="K278" i="14" s="1"/>
  <c r="E279" i="27"/>
  <c r="G279" s="1"/>
  <c r="K279" i="14" s="1"/>
  <c r="E280" i="27"/>
  <c r="G280" s="1"/>
  <c r="K280" i="14" s="1"/>
  <c r="E281" i="27"/>
  <c r="G281" s="1"/>
  <c r="K281" i="14" s="1"/>
  <c r="E282" i="27"/>
  <c r="G282" s="1"/>
  <c r="K282" i="14" s="1"/>
  <c r="E283" i="27"/>
  <c r="G283" s="1"/>
  <c r="K283" i="14" s="1"/>
  <c r="E284" i="27"/>
  <c r="G284" s="1"/>
  <c r="K284" i="14" s="1"/>
  <c r="E285" i="27"/>
  <c r="G285" s="1"/>
  <c r="K285" i="14" s="1"/>
  <c r="E286" i="27"/>
  <c r="G286" s="1"/>
  <c r="K286" i="14" s="1"/>
  <c r="E287" i="27"/>
  <c r="G287" s="1"/>
  <c r="K287" i="14" s="1"/>
  <c r="E288" i="27"/>
  <c r="G288" s="1"/>
  <c r="K288" i="14" s="1"/>
  <c r="E289" i="27"/>
  <c r="G289" s="1"/>
  <c r="K289" i="14" s="1"/>
  <c r="E291" i="27"/>
  <c r="G291" s="1"/>
  <c r="K291" i="14" s="1"/>
  <c r="E292" i="27"/>
  <c r="G292" s="1"/>
  <c r="K292" i="14" s="1"/>
  <c r="E293" i="27"/>
  <c r="G293" s="1"/>
  <c r="K293" i="14" s="1"/>
  <c r="E294" i="27"/>
  <c r="G294" s="1"/>
  <c r="K294" i="14" s="1"/>
  <c r="E295" i="27"/>
  <c r="G295" s="1"/>
  <c r="K295" i="14" s="1"/>
  <c r="E296" i="27"/>
  <c r="G296" s="1"/>
  <c r="K296" i="14" s="1"/>
  <c r="E297" i="27"/>
  <c r="G297" s="1"/>
  <c r="K297" i="14" s="1"/>
  <c r="E298" i="27"/>
  <c r="G298" s="1"/>
  <c r="K298" i="14" s="1"/>
  <c r="E299" i="27"/>
  <c r="G299" s="1"/>
  <c r="K299" i="14" s="1"/>
  <c r="E300" i="27"/>
  <c r="G300" s="1"/>
  <c r="K300" i="14" s="1"/>
  <c r="E301" i="27"/>
  <c r="G301" s="1"/>
  <c r="K301" i="14" s="1"/>
  <c r="E302" i="27"/>
  <c r="G302" s="1"/>
  <c r="K302" i="14" s="1"/>
  <c r="E303" i="27"/>
  <c r="G303" s="1"/>
  <c r="K303" i="14" s="1"/>
  <c r="E304" i="27"/>
  <c r="G304" s="1"/>
  <c r="K304" i="14" s="1"/>
  <c r="E305" i="27"/>
  <c r="G305" s="1"/>
  <c r="K305" i="14" s="1"/>
  <c r="E306" i="27"/>
  <c r="G306" s="1"/>
  <c r="K306" i="14" s="1"/>
  <c r="E307" i="27"/>
  <c r="G307" s="1"/>
  <c r="K307" i="14" s="1"/>
  <c r="E308" i="27"/>
  <c r="G308" s="1"/>
  <c r="K308" i="14" s="1"/>
  <c r="E309" i="27"/>
  <c r="G309" s="1"/>
  <c r="K309" i="14" s="1"/>
  <c r="E310" i="27"/>
  <c r="G310" s="1"/>
  <c r="K310" i="14" s="1"/>
  <c r="E311" i="27"/>
  <c r="G311" s="1"/>
  <c r="K311" i="14" s="1"/>
  <c r="E312" i="27"/>
  <c r="G312" s="1"/>
  <c r="K312" i="14" s="1"/>
  <c r="E313" i="27"/>
  <c r="G313" s="1"/>
  <c r="K313" i="14" s="1"/>
  <c r="E314" i="27"/>
  <c r="G314" s="1"/>
  <c r="K314" i="14" s="1"/>
  <c r="E315" i="27"/>
  <c r="G315" s="1"/>
  <c r="K315" i="14" s="1"/>
  <c r="E316" i="27"/>
  <c r="G316" s="1"/>
  <c r="K316" i="14" s="1"/>
  <c r="E317" i="27"/>
  <c r="G317" s="1"/>
  <c r="K317" i="14" s="1"/>
  <c r="E318" i="27"/>
  <c r="G318" s="1"/>
  <c r="K318" i="14" s="1"/>
  <c r="E319" i="27"/>
  <c r="G319" s="1"/>
  <c r="K319" i="14" s="1"/>
  <c r="E320" i="27"/>
  <c r="G320" s="1"/>
  <c r="K320" i="14" s="1"/>
  <c r="E321" i="27"/>
  <c r="G321" s="1"/>
  <c r="K321" i="14" s="1"/>
  <c r="E322" i="27"/>
  <c r="G322" s="1"/>
  <c r="K322" i="14" s="1"/>
  <c r="E323" i="27"/>
  <c r="G323" s="1"/>
  <c r="K323" i="14" s="1"/>
  <c r="E326" i="27"/>
  <c r="G326" s="1"/>
  <c r="K326" i="14" s="1"/>
  <c r="E327" i="27"/>
  <c r="G327" s="1"/>
  <c r="K327" i="14" s="1"/>
  <c r="E328" i="27"/>
  <c r="G328" s="1"/>
  <c r="K328" i="14" s="1"/>
  <c r="E329" i="27"/>
  <c r="G329" s="1"/>
  <c r="K329" i="14" s="1"/>
  <c r="E332" i="27"/>
  <c r="G332" s="1"/>
  <c r="K332" i="14" s="1"/>
  <c r="H333" i="27"/>
  <c r="E8" i="26"/>
  <c r="G8" s="1"/>
  <c r="J8" i="14" s="1"/>
  <c r="E9" i="26"/>
  <c r="G9" s="1"/>
  <c r="J9" i="14" s="1"/>
  <c r="E10" i="26"/>
  <c r="G10" s="1"/>
  <c r="J10" i="14" s="1"/>
  <c r="E11" i="26"/>
  <c r="G11" s="1"/>
  <c r="J11" i="14" s="1"/>
  <c r="E12" i="26"/>
  <c r="G12" s="1"/>
  <c r="J12" i="14" s="1"/>
  <c r="E13" i="26"/>
  <c r="G13" s="1"/>
  <c r="J13" i="14" s="1"/>
  <c r="E14" i="26"/>
  <c r="G14" s="1"/>
  <c r="J14" i="14" s="1"/>
  <c r="E15" i="26"/>
  <c r="G15" s="1"/>
  <c r="J15" i="14" s="1"/>
  <c r="E16" i="26"/>
  <c r="G16" s="1"/>
  <c r="J16" i="14" s="1"/>
  <c r="E17" i="26"/>
  <c r="G17" s="1"/>
  <c r="J17" i="14" s="1"/>
  <c r="E18" i="26"/>
  <c r="G18" s="1"/>
  <c r="J18" i="14" s="1"/>
  <c r="E19" i="26"/>
  <c r="G19" s="1"/>
  <c r="J19" i="14" s="1"/>
  <c r="E20" i="26"/>
  <c r="G20" s="1"/>
  <c r="J20" i="14" s="1"/>
  <c r="E21" i="26"/>
  <c r="G21" s="1"/>
  <c r="J21" i="14" s="1"/>
  <c r="E22" i="26"/>
  <c r="G22" s="1"/>
  <c r="J22" i="14" s="1"/>
  <c r="E23" i="26"/>
  <c r="G23" s="1"/>
  <c r="J23" i="14" s="1"/>
  <c r="E24" i="26"/>
  <c r="G24" s="1"/>
  <c r="J24" i="14" s="1"/>
  <c r="E25" i="26"/>
  <c r="G25" s="1"/>
  <c r="J25" i="14" s="1"/>
  <c r="E26" i="26"/>
  <c r="G26" s="1"/>
  <c r="J26" i="14" s="1"/>
  <c r="E28" i="26"/>
  <c r="G28" s="1"/>
  <c r="J28" i="14" s="1"/>
  <c r="E29" i="26"/>
  <c r="G29" s="1"/>
  <c r="J29" i="14" s="1"/>
  <c r="E30" i="26"/>
  <c r="G30" s="1"/>
  <c r="J30" i="14" s="1"/>
  <c r="E31" i="26"/>
  <c r="G31" s="1"/>
  <c r="J31" i="14" s="1"/>
  <c r="E32" i="26"/>
  <c r="G32" s="1"/>
  <c r="J32" i="14" s="1"/>
  <c r="E33" i="26"/>
  <c r="G33" s="1"/>
  <c r="J33" i="14" s="1"/>
  <c r="E34" i="26"/>
  <c r="G34" s="1"/>
  <c r="J34" i="14" s="1"/>
  <c r="E35" i="26"/>
  <c r="G35" s="1"/>
  <c r="J35" i="14" s="1"/>
  <c r="E36" i="26"/>
  <c r="G36" s="1"/>
  <c r="J36" i="14" s="1"/>
  <c r="E37" i="26"/>
  <c r="G37" s="1"/>
  <c r="J37" i="14" s="1"/>
  <c r="E38" i="26"/>
  <c r="G38" s="1"/>
  <c r="J38" i="14" s="1"/>
  <c r="E39" i="26"/>
  <c r="G39" s="1"/>
  <c r="J39" i="14" s="1"/>
  <c r="E40" i="26"/>
  <c r="G40" s="1"/>
  <c r="J40" i="14" s="1"/>
  <c r="E41" i="26"/>
  <c r="G41" s="1"/>
  <c r="J41" i="14" s="1"/>
  <c r="E42" i="26"/>
  <c r="G42" s="1"/>
  <c r="J42" i="14" s="1"/>
  <c r="E43" i="26"/>
  <c r="G43" s="1"/>
  <c r="J43" i="14" s="1"/>
  <c r="E44" i="26"/>
  <c r="G44" s="1"/>
  <c r="J44" i="14" s="1"/>
  <c r="E45" i="26"/>
  <c r="G45" s="1"/>
  <c r="J45" i="14" s="1"/>
  <c r="E46" i="26"/>
  <c r="G46" s="1"/>
  <c r="J46" i="14" s="1"/>
  <c r="E47" i="26"/>
  <c r="G47" s="1"/>
  <c r="J47" i="14" s="1"/>
  <c r="E48" i="26"/>
  <c r="G48" s="1"/>
  <c r="J48" i="14" s="1"/>
  <c r="E49" i="26"/>
  <c r="G49" s="1"/>
  <c r="J49" i="14" s="1"/>
  <c r="E50" i="26"/>
  <c r="G50" s="1"/>
  <c r="J50" i="14" s="1"/>
  <c r="E51" i="26"/>
  <c r="G51" s="1"/>
  <c r="J51" i="14" s="1"/>
  <c r="E52" i="26"/>
  <c r="G52" s="1"/>
  <c r="J52" i="14" s="1"/>
  <c r="E53" i="26"/>
  <c r="G53" s="1"/>
  <c r="J53" i="14" s="1"/>
  <c r="E54" i="26"/>
  <c r="G54" s="1"/>
  <c r="J54" i="14" s="1"/>
  <c r="E55" i="26"/>
  <c r="G55" s="1"/>
  <c r="J55" i="14" s="1"/>
  <c r="E56" i="26"/>
  <c r="G56" s="1"/>
  <c r="J56" i="14" s="1"/>
  <c r="E57" i="26"/>
  <c r="G57" s="1"/>
  <c r="J57" i="14" s="1"/>
  <c r="E58" i="26"/>
  <c r="G58" s="1"/>
  <c r="J58" i="14" s="1"/>
  <c r="E59" i="26"/>
  <c r="G59" s="1"/>
  <c r="J59" i="14" s="1"/>
  <c r="E60" i="26"/>
  <c r="G60" s="1"/>
  <c r="J60" i="14" s="1"/>
  <c r="E61" i="26"/>
  <c r="G61" s="1"/>
  <c r="J61" i="14" s="1"/>
  <c r="E62" i="26"/>
  <c r="G62" s="1"/>
  <c r="J62" i="14" s="1"/>
  <c r="E63" i="26"/>
  <c r="G63" s="1"/>
  <c r="J63" i="14" s="1"/>
  <c r="E64" i="26"/>
  <c r="G64" s="1"/>
  <c r="J64" i="14" s="1"/>
  <c r="E65" i="26"/>
  <c r="G65" s="1"/>
  <c r="J65" i="14" s="1"/>
  <c r="E66" i="26"/>
  <c r="G66" s="1"/>
  <c r="J66" i="14" s="1"/>
  <c r="E67" i="26"/>
  <c r="G67" s="1"/>
  <c r="J67" i="14" s="1"/>
  <c r="E68" i="26"/>
  <c r="G68" s="1"/>
  <c r="J68" i="14" s="1"/>
  <c r="E69" i="26"/>
  <c r="G69" s="1"/>
  <c r="J69" i="14" s="1"/>
  <c r="E70" i="26"/>
  <c r="G70" s="1"/>
  <c r="J70" i="14" s="1"/>
  <c r="E71" i="26"/>
  <c r="G71" s="1"/>
  <c r="J71" i="14" s="1"/>
  <c r="E72" i="26"/>
  <c r="G72" s="1"/>
  <c r="J72" i="14" s="1"/>
  <c r="E73" i="26"/>
  <c r="G73" s="1"/>
  <c r="J73" i="14" s="1"/>
  <c r="E74" i="26"/>
  <c r="G74" s="1"/>
  <c r="J74" i="14" s="1"/>
  <c r="E75" i="26"/>
  <c r="G75" s="1"/>
  <c r="J75" i="14" s="1"/>
  <c r="E76" i="26"/>
  <c r="G76" s="1"/>
  <c r="J76" i="14" s="1"/>
  <c r="E77" i="26"/>
  <c r="G77" s="1"/>
  <c r="J77" i="14" s="1"/>
  <c r="E78" i="26"/>
  <c r="G78" s="1"/>
  <c r="J78" i="14" s="1"/>
  <c r="E79" i="26"/>
  <c r="G79" s="1"/>
  <c r="J79" i="14" s="1"/>
  <c r="E80" i="26"/>
  <c r="G80" s="1"/>
  <c r="J80" i="14" s="1"/>
  <c r="E81" i="26"/>
  <c r="G81" s="1"/>
  <c r="J81" i="14" s="1"/>
  <c r="E82" i="26"/>
  <c r="G82" s="1"/>
  <c r="J82" i="14" s="1"/>
  <c r="E83" i="26"/>
  <c r="G83" s="1"/>
  <c r="J83" i="14" s="1"/>
  <c r="E84" i="26"/>
  <c r="G84" s="1"/>
  <c r="J84" i="14" s="1"/>
  <c r="E85" i="26"/>
  <c r="G85" s="1"/>
  <c r="J85" i="14" s="1"/>
  <c r="E86" i="26"/>
  <c r="G86" s="1"/>
  <c r="J86" i="14" s="1"/>
  <c r="E87" i="26"/>
  <c r="G87" s="1"/>
  <c r="J87" i="14" s="1"/>
  <c r="E88" i="26"/>
  <c r="G88" s="1"/>
  <c r="J88" i="14" s="1"/>
  <c r="E89" i="26"/>
  <c r="G89" s="1"/>
  <c r="J89" i="14" s="1"/>
  <c r="E90" i="26"/>
  <c r="G90" s="1"/>
  <c r="J90" i="14" s="1"/>
  <c r="E91" i="26"/>
  <c r="G91" s="1"/>
  <c r="J91" i="14" s="1"/>
  <c r="E92" i="26"/>
  <c r="G92" s="1"/>
  <c r="J92" i="14" s="1"/>
  <c r="E93" i="26"/>
  <c r="G93" s="1"/>
  <c r="J93" i="14" s="1"/>
  <c r="E94" i="26"/>
  <c r="G94" s="1"/>
  <c r="J94" i="14" s="1"/>
  <c r="E95" i="26"/>
  <c r="G95" s="1"/>
  <c r="J95" i="14" s="1"/>
  <c r="E96" i="26"/>
  <c r="G96" s="1"/>
  <c r="J96" i="14" s="1"/>
  <c r="E97" i="26"/>
  <c r="G97" s="1"/>
  <c r="J97" i="14" s="1"/>
  <c r="E98" i="26"/>
  <c r="G98" s="1"/>
  <c r="J98" i="14" s="1"/>
  <c r="E99" i="26"/>
  <c r="G99" s="1"/>
  <c r="J99" i="14" s="1"/>
  <c r="E100" i="26"/>
  <c r="G100" s="1"/>
  <c r="J100" i="14" s="1"/>
  <c r="E101" i="26"/>
  <c r="G101" s="1"/>
  <c r="J101" i="14" s="1"/>
  <c r="E102" i="26"/>
  <c r="G102" s="1"/>
  <c r="J102" i="14" s="1"/>
  <c r="E103" i="26"/>
  <c r="G103" s="1"/>
  <c r="J103" i="14" s="1"/>
  <c r="E104" i="26"/>
  <c r="G104" s="1"/>
  <c r="J104" i="14" s="1"/>
  <c r="E105" i="26"/>
  <c r="G105" s="1"/>
  <c r="J105" i="14" s="1"/>
  <c r="E106" i="26"/>
  <c r="G106" s="1"/>
  <c r="J106" i="14" s="1"/>
  <c r="E107" i="26"/>
  <c r="G107" s="1"/>
  <c r="J107" i="14" s="1"/>
  <c r="E108" i="26"/>
  <c r="G108" s="1"/>
  <c r="J108" i="14" s="1"/>
  <c r="E109" i="26"/>
  <c r="G109" s="1"/>
  <c r="J109" i="14" s="1"/>
  <c r="E110" i="26"/>
  <c r="G110" s="1"/>
  <c r="J110" i="14" s="1"/>
  <c r="E111" i="26"/>
  <c r="G111" s="1"/>
  <c r="J111" i="14" s="1"/>
  <c r="J114"/>
  <c r="J115"/>
  <c r="E116" i="26"/>
  <c r="E117"/>
  <c r="G117" s="1"/>
  <c r="J117" i="14" s="1"/>
  <c r="E118" i="26"/>
  <c r="G118" s="1"/>
  <c r="J118" i="14" s="1"/>
  <c r="E119" i="26"/>
  <c r="G119" s="1"/>
  <c r="J119" i="14" s="1"/>
  <c r="E120" i="26"/>
  <c r="G120" s="1"/>
  <c r="J120" i="14" s="1"/>
  <c r="E121" i="26"/>
  <c r="G121" s="1"/>
  <c r="J121" i="14" s="1"/>
  <c r="E122" i="26"/>
  <c r="G122" s="1"/>
  <c r="J122" i="14" s="1"/>
  <c r="E123" i="26"/>
  <c r="G123" s="1"/>
  <c r="J123" i="14" s="1"/>
  <c r="G124" i="26"/>
  <c r="J124" i="14" s="1"/>
  <c r="E126" i="26"/>
  <c r="G126" s="1"/>
  <c r="J126" i="14" s="1"/>
  <c r="E127" i="26"/>
  <c r="G127" s="1"/>
  <c r="J127" i="14" s="1"/>
  <c r="E128" i="26"/>
  <c r="G128" s="1"/>
  <c r="J128" i="14" s="1"/>
  <c r="E129" i="26"/>
  <c r="G129" s="1"/>
  <c r="J129" i="14" s="1"/>
  <c r="E130" i="26"/>
  <c r="G130" s="1"/>
  <c r="J130" i="14" s="1"/>
  <c r="E131" i="26"/>
  <c r="G131" s="1"/>
  <c r="J131" i="14" s="1"/>
  <c r="E132" i="26"/>
  <c r="G132" s="1"/>
  <c r="J132" i="14" s="1"/>
  <c r="E133" i="26"/>
  <c r="G133" s="1"/>
  <c r="J133" i="14" s="1"/>
  <c r="E134" i="26"/>
  <c r="G134" s="1"/>
  <c r="J134" i="14" s="1"/>
  <c r="E135" i="26"/>
  <c r="G135" s="1"/>
  <c r="J135" i="14" s="1"/>
  <c r="E136" i="26"/>
  <c r="G136" s="1"/>
  <c r="J136" i="14" s="1"/>
  <c r="E139" i="26"/>
  <c r="G139" s="1"/>
  <c r="J139" i="14" s="1"/>
  <c r="E140" i="26"/>
  <c r="G140" s="1"/>
  <c r="J140" i="14" s="1"/>
  <c r="E141" i="26"/>
  <c r="G141" s="1"/>
  <c r="J141" i="14" s="1"/>
  <c r="E142" i="26"/>
  <c r="G142" s="1"/>
  <c r="J142" i="14" s="1"/>
  <c r="E143" i="26"/>
  <c r="G143" s="1"/>
  <c r="J143" i="14" s="1"/>
  <c r="E144" i="26"/>
  <c r="G144" s="1"/>
  <c r="J144" i="14" s="1"/>
  <c r="E145" i="26"/>
  <c r="G145" s="1"/>
  <c r="J145" i="14" s="1"/>
  <c r="E146" i="26"/>
  <c r="G146" s="1"/>
  <c r="J146" i="14" s="1"/>
  <c r="E147" i="26"/>
  <c r="G147" s="1"/>
  <c r="J147" i="14" s="1"/>
  <c r="E148" i="26"/>
  <c r="G148" s="1"/>
  <c r="J148" i="14" s="1"/>
  <c r="E149" i="26"/>
  <c r="G149" s="1"/>
  <c r="J149" i="14" s="1"/>
  <c r="E150" i="26"/>
  <c r="G150" s="1"/>
  <c r="J150" i="14" s="1"/>
  <c r="E151" i="26"/>
  <c r="G151" s="1"/>
  <c r="J151" i="14" s="1"/>
  <c r="E152" i="26"/>
  <c r="G152" s="1"/>
  <c r="J152" i="14" s="1"/>
  <c r="E153" i="26"/>
  <c r="G153" s="1"/>
  <c r="J153" i="14" s="1"/>
  <c r="E154" i="26"/>
  <c r="G154" s="1"/>
  <c r="J154" i="14" s="1"/>
  <c r="E155" i="26"/>
  <c r="G155" s="1"/>
  <c r="J155" i="14" s="1"/>
  <c r="E156" i="26"/>
  <c r="G156" s="1"/>
  <c r="J156" i="14" s="1"/>
  <c r="E157" i="26"/>
  <c r="G157" s="1"/>
  <c r="J157" i="14" s="1"/>
  <c r="E158" i="26"/>
  <c r="G158" s="1"/>
  <c r="J158" i="14" s="1"/>
  <c r="E159" i="26"/>
  <c r="G159" s="1"/>
  <c r="J159" i="14" s="1"/>
  <c r="E160" i="26"/>
  <c r="G160" s="1"/>
  <c r="J160" i="14" s="1"/>
  <c r="E161" i="26"/>
  <c r="G161" s="1"/>
  <c r="J161" i="14" s="1"/>
  <c r="E162" i="26"/>
  <c r="G162" s="1"/>
  <c r="J162" i="14" s="1"/>
  <c r="E163" i="26"/>
  <c r="G163" s="1"/>
  <c r="J163" i="14" s="1"/>
  <c r="E164" i="26"/>
  <c r="G164" s="1"/>
  <c r="J164" i="14" s="1"/>
  <c r="E165" i="26"/>
  <c r="G165" s="1"/>
  <c r="J165" i="14" s="1"/>
  <c r="E166" i="26"/>
  <c r="G166" s="1"/>
  <c r="J166" i="14" s="1"/>
  <c r="E167" i="26"/>
  <c r="G167" s="1"/>
  <c r="J167" i="14" s="1"/>
  <c r="E168" i="26"/>
  <c r="G168" s="1"/>
  <c r="J168" i="14" s="1"/>
  <c r="E169" i="26"/>
  <c r="G169" s="1"/>
  <c r="J169" i="14" s="1"/>
  <c r="E170" i="26"/>
  <c r="G170" s="1"/>
  <c r="J170" i="14" s="1"/>
  <c r="E171" i="26"/>
  <c r="G171" s="1"/>
  <c r="J171" i="14" s="1"/>
  <c r="E172" i="26"/>
  <c r="G172" s="1"/>
  <c r="J172" i="14" s="1"/>
  <c r="E173" i="26"/>
  <c r="G173" s="1"/>
  <c r="J173" i="14" s="1"/>
  <c r="E174" i="26"/>
  <c r="G174" s="1"/>
  <c r="J174" i="14" s="1"/>
  <c r="E175" i="26"/>
  <c r="G175" s="1"/>
  <c r="J175" i="14" s="1"/>
  <c r="E176" i="26"/>
  <c r="G176" s="1"/>
  <c r="J176" i="14" s="1"/>
  <c r="E177" i="26"/>
  <c r="G177" s="1"/>
  <c r="J177" i="14" s="1"/>
  <c r="E178" i="26"/>
  <c r="G178" s="1"/>
  <c r="J178" i="14" s="1"/>
  <c r="E179" i="26"/>
  <c r="G179" s="1"/>
  <c r="J179" i="14" s="1"/>
  <c r="E180" i="26"/>
  <c r="G180" s="1"/>
  <c r="J180" i="14" s="1"/>
  <c r="E181" i="26"/>
  <c r="G181" s="1"/>
  <c r="J181" i="14" s="1"/>
  <c r="E182" i="26"/>
  <c r="G182" s="1"/>
  <c r="J182" i="14" s="1"/>
  <c r="E183" i="26"/>
  <c r="G183" s="1"/>
  <c r="J183" i="14" s="1"/>
  <c r="E184" i="26"/>
  <c r="G184" s="1"/>
  <c r="J184" i="14" s="1"/>
  <c r="E185" i="26"/>
  <c r="G185" s="1"/>
  <c r="J185" i="14" s="1"/>
  <c r="E186" i="26"/>
  <c r="G186" s="1"/>
  <c r="J186" i="14" s="1"/>
  <c r="E187" i="26"/>
  <c r="G187" s="1"/>
  <c r="J187" i="14" s="1"/>
  <c r="E188" i="26"/>
  <c r="G188" s="1"/>
  <c r="J188" i="14" s="1"/>
  <c r="E189" i="26"/>
  <c r="G189" s="1"/>
  <c r="J189" i="14" s="1"/>
  <c r="E190" i="26"/>
  <c r="G190" s="1"/>
  <c r="J190" i="14" s="1"/>
  <c r="E191" i="26"/>
  <c r="G191" s="1"/>
  <c r="J191" i="14" s="1"/>
  <c r="E192" i="26"/>
  <c r="G192" s="1"/>
  <c r="J192" i="14" s="1"/>
  <c r="E193" i="26"/>
  <c r="G193" s="1"/>
  <c r="J193" i="14" s="1"/>
  <c r="E194" i="26"/>
  <c r="G194" s="1"/>
  <c r="J194" i="14" s="1"/>
  <c r="E195" i="26"/>
  <c r="G195" s="1"/>
  <c r="J195" i="14" s="1"/>
  <c r="E196" i="26"/>
  <c r="G196" s="1"/>
  <c r="J196" i="14" s="1"/>
  <c r="E197" i="26"/>
  <c r="G197" s="1"/>
  <c r="J197" i="14" s="1"/>
  <c r="E198" i="26"/>
  <c r="G198" s="1"/>
  <c r="J198" i="14" s="1"/>
  <c r="E199" i="26"/>
  <c r="G199" s="1"/>
  <c r="J199" i="14" s="1"/>
  <c r="E200" i="26"/>
  <c r="G200" s="1"/>
  <c r="J200" i="14" s="1"/>
  <c r="E201" i="26"/>
  <c r="G201" s="1"/>
  <c r="J201" i="14" s="1"/>
  <c r="E202" i="26"/>
  <c r="G202" s="1"/>
  <c r="J202" i="14" s="1"/>
  <c r="E203" i="26"/>
  <c r="G203" s="1"/>
  <c r="J203" i="14" s="1"/>
  <c r="E204" i="26"/>
  <c r="G204" s="1"/>
  <c r="J204" i="14" s="1"/>
  <c r="E206" i="26"/>
  <c r="G206" s="1"/>
  <c r="J206" i="14" s="1"/>
  <c r="E207" i="26"/>
  <c r="G207" s="1"/>
  <c r="J207" i="14" s="1"/>
  <c r="E208" i="26"/>
  <c r="G208" s="1"/>
  <c r="J208" i="14" s="1"/>
  <c r="E209" i="26"/>
  <c r="G209" s="1"/>
  <c r="J209" i="14" s="1"/>
  <c r="E210" i="26"/>
  <c r="G210" s="1"/>
  <c r="J210" i="14" s="1"/>
  <c r="E211" i="26"/>
  <c r="G211" s="1"/>
  <c r="J211" i="14" s="1"/>
  <c r="E212" i="26"/>
  <c r="G212" s="1"/>
  <c r="J212" i="14" s="1"/>
  <c r="E213" i="26"/>
  <c r="G213" s="1"/>
  <c r="J213" i="14" s="1"/>
  <c r="E214" i="26"/>
  <c r="G214" s="1"/>
  <c r="J214" i="14" s="1"/>
  <c r="E215" i="26"/>
  <c r="G215" s="1"/>
  <c r="J215" i="14" s="1"/>
  <c r="E216" i="26"/>
  <c r="G216" s="1"/>
  <c r="J216" i="14" s="1"/>
  <c r="E217" i="26"/>
  <c r="G217" s="1"/>
  <c r="J217" i="14" s="1"/>
  <c r="E218" i="26"/>
  <c r="G218" s="1"/>
  <c r="J218" i="14" s="1"/>
  <c r="E219" i="26"/>
  <c r="G219" s="1"/>
  <c r="J219" i="14" s="1"/>
  <c r="E220" i="26"/>
  <c r="G220" s="1"/>
  <c r="J220" i="14" s="1"/>
  <c r="E221" i="26"/>
  <c r="G221" s="1"/>
  <c r="J221" i="14" s="1"/>
  <c r="G224" i="26"/>
  <c r="J224" i="14" s="1"/>
  <c r="E225" i="26"/>
  <c r="G225" s="1"/>
  <c r="J225" i="14" s="1"/>
  <c r="E226" i="26"/>
  <c r="G226" s="1"/>
  <c r="J226" i="14" s="1"/>
  <c r="E227" i="26"/>
  <c r="G227" s="1"/>
  <c r="J227" i="14" s="1"/>
  <c r="E228" i="26"/>
  <c r="G228" s="1"/>
  <c r="J228" i="14" s="1"/>
  <c r="E229" i="26"/>
  <c r="G229" s="1"/>
  <c r="J229" i="14" s="1"/>
  <c r="E230" i="26"/>
  <c r="G230" s="1"/>
  <c r="J230" i="14" s="1"/>
  <c r="E231" i="26"/>
  <c r="G231" s="1"/>
  <c r="J231" i="14" s="1"/>
  <c r="E232" i="26"/>
  <c r="G232" s="1"/>
  <c r="J232" i="14" s="1"/>
  <c r="E233" i="26"/>
  <c r="G233" s="1"/>
  <c r="J233" i="14" s="1"/>
  <c r="J235"/>
  <c r="E236" i="26"/>
  <c r="G236" s="1"/>
  <c r="J236" i="14" s="1"/>
  <c r="E237" i="26"/>
  <c r="G237" s="1"/>
  <c r="J237" i="14" s="1"/>
  <c r="E238" i="26"/>
  <c r="G238" s="1"/>
  <c r="J238" i="14" s="1"/>
  <c r="E239" i="26"/>
  <c r="G239" s="1"/>
  <c r="J239" i="14" s="1"/>
  <c r="E240" i="26"/>
  <c r="G240" s="1"/>
  <c r="J240" i="14" s="1"/>
  <c r="E241" i="26"/>
  <c r="G241" s="1"/>
  <c r="J241" i="14" s="1"/>
  <c r="E242" i="26"/>
  <c r="G242" s="1"/>
  <c r="J242" i="14" s="1"/>
  <c r="E243" i="26"/>
  <c r="G243" s="1"/>
  <c r="J243" i="14" s="1"/>
  <c r="E244" i="26"/>
  <c r="G244" s="1"/>
  <c r="J244" i="14" s="1"/>
  <c r="E245" i="26"/>
  <c r="G245" s="1"/>
  <c r="J245" i="14" s="1"/>
  <c r="E246" i="26"/>
  <c r="G246" s="1"/>
  <c r="J246" i="14" s="1"/>
  <c r="E247" i="26"/>
  <c r="G247" s="1"/>
  <c r="J247" i="14" s="1"/>
  <c r="E248" i="26"/>
  <c r="G248" s="1"/>
  <c r="J248" i="14" s="1"/>
  <c r="E249" i="26"/>
  <c r="G249" s="1"/>
  <c r="J249" i="14" s="1"/>
  <c r="E250" i="26"/>
  <c r="G250" s="1"/>
  <c r="J250" i="14" s="1"/>
  <c r="E251" i="26"/>
  <c r="G251" s="1"/>
  <c r="J251" i="14" s="1"/>
  <c r="E252" i="26"/>
  <c r="G252" s="1"/>
  <c r="J252" i="14" s="1"/>
  <c r="E253" i="26"/>
  <c r="G253" s="1"/>
  <c r="J253" i="14" s="1"/>
  <c r="E254" i="26"/>
  <c r="G254" s="1"/>
  <c r="J254" i="14" s="1"/>
  <c r="E255" i="26"/>
  <c r="G255" s="1"/>
  <c r="J255" i="14" s="1"/>
  <c r="E256" i="26"/>
  <c r="G256" s="1"/>
  <c r="J256" i="14" s="1"/>
  <c r="E257" i="26"/>
  <c r="G257" s="1"/>
  <c r="J257" i="14" s="1"/>
  <c r="E258" i="26"/>
  <c r="G258" s="1"/>
  <c r="J258" i="14" s="1"/>
  <c r="E259" i="26"/>
  <c r="G259" s="1"/>
  <c r="J259" i="14" s="1"/>
  <c r="E260" i="26"/>
  <c r="G260" s="1"/>
  <c r="J260" i="14" s="1"/>
  <c r="E261" i="26"/>
  <c r="G261" s="1"/>
  <c r="J261" i="14" s="1"/>
  <c r="E262" i="26"/>
  <c r="G262" s="1"/>
  <c r="J262" i="14" s="1"/>
  <c r="E263" i="26"/>
  <c r="G263" s="1"/>
  <c r="J263" i="14" s="1"/>
  <c r="E264" i="26"/>
  <c r="G264" s="1"/>
  <c r="J264" i="14" s="1"/>
  <c r="E265" i="26"/>
  <c r="G265" s="1"/>
  <c r="J265" i="14" s="1"/>
  <c r="E266" i="26"/>
  <c r="G266" s="1"/>
  <c r="J266" i="14" s="1"/>
  <c r="E267" i="26"/>
  <c r="G267" s="1"/>
  <c r="J267" i="14" s="1"/>
  <c r="E269" i="26"/>
  <c r="G269" s="1"/>
  <c r="J269" i="14" s="1"/>
  <c r="E270" i="26"/>
  <c r="G270" s="1"/>
  <c r="J270" i="14" s="1"/>
  <c r="E271" i="26"/>
  <c r="G271" s="1"/>
  <c r="J271" i="14" s="1"/>
  <c r="E272" i="26"/>
  <c r="G272" s="1"/>
  <c r="J272" i="14" s="1"/>
  <c r="E273" i="26"/>
  <c r="G273" s="1"/>
  <c r="J273" i="14" s="1"/>
  <c r="E274" i="26"/>
  <c r="G274" s="1"/>
  <c r="J274" i="14" s="1"/>
  <c r="E275" i="26"/>
  <c r="G275" s="1"/>
  <c r="J275" i="14" s="1"/>
  <c r="E276" i="26"/>
  <c r="G276" s="1"/>
  <c r="J276" i="14" s="1"/>
  <c r="E277" i="26"/>
  <c r="G277" s="1"/>
  <c r="J277" i="14" s="1"/>
  <c r="E278" i="26"/>
  <c r="G278" s="1"/>
  <c r="J278" i="14" s="1"/>
  <c r="E279" i="26"/>
  <c r="G279" s="1"/>
  <c r="J279" i="14" s="1"/>
  <c r="E280" i="26"/>
  <c r="G280" s="1"/>
  <c r="J280" i="14" s="1"/>
  <c r="E281" i="26"/>
  <c r="G281" s="1"/>
  <c r="J281" i="14" s="1"/>
  <c r="E282" i="26"/>
  <c r="G282" s="1"/>
  <c r="J282" i="14" s="1"/>
  <c r="E283" i="26"/>
  <c r="G283" s="1"/>
  <c r="J283" i="14" s="1"/>
  <c r="E284" i="26"/>
  <c r="G284" s="1"/>
  <c r="J284" i="14" s="1"/>
  <c r="E285" i="26"/>
  <c r="G285" s="1"/>
  <c r="J285" i="14" s="1"/>
  <c r="E286" i="26"/>
  <c r="G286" s="1"/>
  <c r="J286" i="14" s="1"/>
  <c r="E287" i="26"/>
  <c r="G287" s="1"/>
  <c r="J287" i="14" s="1"/>
  <c r="E288" i="26"/>
  <c r="G288" s="1"/>
  <c r="J288" i="14" s="1"/>
  <c r="E289" i="26"/>
  <c r="G289" s="1"/>
  <c r="J289" i="14" s="1"/>
  <c r="E291" i="26"/>
  <c r="G291" s="1"/>
  <c r="J291" i="14" s="1"/>
  <c r="E292" i="26"/>
  <c r="G292" s="1"/>
  <c r="J292" i="14" s="1"/>
  <c r="E293" i="26"/>
  <c r="G293" s="1"/>
  <c r="J293" i="14" s="1"/>
  <c r="E294" i="26"/>
  <c r="G294" s="1"/>
  <c r="J294" i="14" s="1"/>
  <c r="E295" i="26"/>
  <c r="G295" s="1"/>
  <c r="J295" i="14" s="1"/>
  <c r="E296" i="26"/>
  <c r="G296" s="1"/>
  <c r="J296" i="14" s="1"/>
  <c r="E297" i="26"/>
  <c r="G297" s="1"/>
  <c r="J297" i="14" s="1"/>
  <c r="E298" i="26"/>
  <c r="G298" s="1"/>
  <c r="J298" i="14" s="1"/>
  <c r="E299" i="26"/>
  <c r="G299" s="1"/>
  <c r="J299" i="14" s="1"/>
  <c r="E300" i="26"/>
  <c r="G300" s="1"/>
  <c r="J300" i="14" s="1"/>
  <c r="E301" i="26"/>
  <c r="G301" s="1"/>
  <c r="J301" i="14" s="1"/>
  <c r="E302" i="26"/>
  <c r="G302" s="1"/>
  <c r="J302" i="14" s="1"/>
  <c r="E303" i="26"/>
  <c r="G303" s="1"/>
  <c r="J303" i="14" s="1"/>
  <c r="E304" i="26"/>
  <c r="G304" s="1"/>
  <c r="J304" i="14" s="1"/>
  <c r="E305" i="26"/>
  <c r="G305" s="1"/>
  <c r="J305" i="14" s="1"/>
  <c r="E306" i="26"/>
  <c r="G306" s="1"/>
  <c r="J306" i="14" s="1"/>
  <c r="E307" i="26"/>
  <c r="G307" s="1"/>
  <c r="J307" i="14" s="1"/>
  <c r="E308" i="26"/>
  <c r="G308" s="1"/>
  <c r="J308" i="14" s="1"/>
  <c r="E309" i="26"/>
  <c r="G309" s="1"/>
  <c r="J309" i="14" s="1"/>
  <c r="E310" i="26"/>
  <c r="G310" s="1"/>
  <c r="J310" i="14" s="1"/>
  <c r="E311" i="26"/>
  <c r="G311" s="1"/>
  <c r="J311" i="14" s="1"/>
  <c r="E312" i="26"/>
  <c r="G312" s="1"/>
  <c r="J312" i="14" s="1"/>
  <c r="E313" i="26"/>
  <c r="G313" s="1"/>
  <c r="J313" i="14" s="1"/>
  <c r="E314" i="26"/>
  <c r="G314" s="1"/>
  <c r="J314" i="14" s="1"/>
  <c r="E315" i="26"/>
  <c r="G315" s="1"/>
  <c r="J315" i="14" s="1"/>
  <c r="E316" i="26"/>
  <c r="G316" s="1"/>
  <c r="J316" i="14" s="1"/>
  <c r="E317" i="26"/>
  <c r="G317" s="1"/>
  <c r="J317" i="14" s="1"/>
  <c r="E318" i="26"/>
  <c r="G318" s="1"/>
  <c r="J318" i="14" s="1"/>
  <c r="E319" i="26"/>
  <c r="G319" s="1"/>
  <c r="J319" i="14" s="1"/>
  <c r="E320" i="26"/>
  <c r="G320" s="1"/>
  <c r="J320" i="14" s="1"/>
  <c r="E321" i="26"/>
  <c r="G321" s="1"/>
  <c r="J321" i="14" s="1"/>
  <c r="E322" i="26"/>
  <c r="G322" s="1"/>
  <c r="J322" i="14" s="1"/>
  <c r="E323" i="26"/>
  <c r="G323" s="1"/>
  <c r="J323" i="14" s="1"/>
  <c r="E325" i="26"/>
  <c r="E326"/>
  <c r="G326" s="1"/>
  <c r="J326" i="14" s="1"/>
  <c r="E327" i="26"/>
  <c r="G327" s="1"/>
  <c r="J327" i="14" s="1"/>
  <c r="E328" i="26"/>
  <c r="G328" s="1"/>
  <c r="J328" i="14" s="1"/>
  <c r="E329" i="26"/>
  <c r="G329" s="1"/>
  <c r="J329" i="14" s="1"/>
  <c r="E332" i="26"/>
  <c r="G332" s="1"/>
  <c r="J332" i="14" s="1"/>
  <c r="E8" i="25"/>
  <c r="G8" s="1"/>
  <c r="I8" i="14" s="1"/>
  <c r="E9" i="25"/>
  <c r="G9" s="1"/>
  <c r="I9" i="14" s="1"/>
  <c r="E10" i="25"/>
  <c r="G10" s="1"/>
  <c r="I10" i="14" s="1"/>
  <c r="E11" i="25"/>
  <c r="G11" s="1"/>
  <c r="I11" i="14" s="1"/>
  <c r="E12" i="25"/>
  <c r="G12" s="1"/>
  <c r="I12" i="14" s="1"/>
  <c r="E13" i="25"/>
  <c r="G13" s="1"/>
  <c r="I13" i="14" s="1"/>
  <c r="E14" i="25"/>
  <c r="G14" s="1"/>
  <c r="I14" i="14" s="1"/>
  <c r="E15" i="25"/>
  <c r="G15" s="1"/>
  <c r="I15" i="14" s="1"/>
  <c r="E16" i="25"/>
  <c r="G16" s="1"/>
  <c r="I16" i="14" s="1"/>
  <c r="E17" i="25"/>
  <c r="G17" s="1"/>
  <c r="I17" i="14" s="1"/>
  <c r="E18" i="25"/>
  <c r="G18" s="1"/>
  <c r="I18" i="14" s="1"/>
  <c r="E19" i="25"/>
  <c r="G19" s="1"/>
  <c r="I19" i="14" s="1"/>
  <c r="E20" i="25"/>
  <c r="G20" s="1"/>
  <c r="I20" i="14" s="1"/>
  <c r="E21" i="25"/>
  <c r="G21" s="1"/>
  <c r="I21" i="14" s="1"/>
  <c r="E22" i="25"/>
  <c r="G22" s="1"/>
  <c r="I22" i="14" s="1"/>
  <c r="E23" i="25"/>
  <c r="G23" s="1"/>
  <c r="I23" i="14" s="1"/>
  <c r="E24" i="25"/>
  <c r="G24" s="1"/>
  <c r="I24" i="14" s="1"/>
  <c r="E25" i="25"/>
  <c r="G25" s="1"/>
  <c r="I25" i="14" s="1"/>
  <c r="E26" i="25"/>
  <c r="G26" s="1"/>
  <c r="I26" i="14" s="1"/>
  <c r="E28" i="25"/>
  <c r="G28" s="1"/>
  <c r="I28" i="14" s="1"/>
  <c r="E29" i="25"/>
  <c r="G29" s="1"/>
  <c r="I29" i="14" s="1"/>
  <c r="E30" i="25"/>
  <c r="G30" s="1"/>
  <c r="I30" i="14" s="1"/>
  <c r="E31" i="25"/>
  <c r="G31" s="1"/>
  <c r="I31" i="14" s="1"/>
  <c r="E32" i="25"/>
  <c r="G32" s="1"/>
  <c r="I32" i="14" s="1"/>
  <c r="E33" i="25"/>
  <c r="G33" s="1"/>
  <c r="I33" i="14" s="1"/>
  <c r="E34" i="25"/>
  <c r="G34" s="1"/>
  <c r="I34" i="14" s="1"/>
  <c r="E35" i="25"/>
  <c r="G35" s="1"/>
  <c r="I35" i="14" s="1"/>
  <c r="E36" i="25"/>
  <c r="G36" s="1"/>
  <c r="I36" i="14" s="1"/>
  <c r="E37" i="25"/>
  <c r="G37" s="1"/>
  <c r="I37" i="14" s="1"/>
  <c r="E38" i="25"/>
  <c r="G38" s="1"/>
  <c r="I38" i="14" s="1"/>
  <c r="E39" i="25"/>
  <c r="G39" s="1"/>
  <c r="I39" i="14" s="1"/>
  <c r="E40" i="25"/>
  <c r="G40" s="1"/>
  <c r="I40" i="14" s="1"/>
  <c r="E41" i="25"/>
  <c r="G41" s="1"/>
  <c r="I41" i="14" s="1"/>
  <c r="E42" i="25"/>
  <c r="G42" s="1"/>
  <c r="I42" i="14" s="1"/>
  <c r="E43" i="25"/>
  <c r="G43" s="1"/>
  <c r="I43" i="14" s="1"/>
  <c r="E44" i="25"/>
  <c r="G44" s="1"/>
  <c r="I44" i="14" s="1"/>
  <c r="E45" i="25"/>
  <c r="G45" s="1"/>
  <c r="I45" i="14" s="1"/>
  <c r="E46" i="25"/>
  <c r="G46" s="1"/>
  <c r="I46" i="14" s="1"/>
  <c r="E47" i="25"/>
  <c r="G47" s="1"/>
  <c r="I47" i="14" s="1"/>
  <c r="E48" i="25"/>
  <c r="G48" s="1"/>
  <c r="I48" i="14" s="1"/>
  <c r="E49" i="25"/>
  <c r="G49" s="1"/>
  <c r="I49" i="14" s="1"/>
  <c r="E50" i="25"/>
  <c r="G50" s="1"/>
  <c r="I50" i="14" s="1"/>
  <c r="E51" i="25"/>
  <c r="G51" s="1"/>
  <c r="I51" i="14" s="1"/>
  <c r="E52" i="25"/>
  <c r="G52" s="1"/>
  <c r="I52" i="14" s="1"/>
  <c r="E53" i="25"/>
  <c r="G53" s="1"/>
  <c r="I53" i="14" s="1"/>
  <c r="E54" i="25"/>
  <c r="G54" s="1"/>
  <c r="I54" i="14" s="1"/>
  <c r="E55" i="25"/>
  <c r="G55" s="1"/>
  <c r="I55" i="14" s="1"/>
  <c r="E56" i="25"/>
  <c r="G56" s="1"/>
  <c r="I56" i="14" s="1"/>
  <c r="E57" i="25"/>
  <c r="G57" s="1"/>
  <c r="I57" i="14" s="1"/>
  <c r="E58" i="25"/>
  <c r="G58" s="1"/>
  <c r="I58" i="14" s="1"/>
  <c r="E59" i="25"/>
  <c r="G59" s="1"/>
  <c r="I59" i="14" s="1"/>
  <c r="E60" i="25"/>
  <c r="G60" s="1"/>
  <c r="I60" i="14" s="1"/>
  <c r="E61" i="25"/>
  <c r="G61" s="1"/>
  <c r="I61" i="14" s="1"/>
  <c r="E62" i="25"/>
  <c r="G62" s="1"/>
  <c r="I62" i="14" s="1"/>
  <c r="E63" i="25"/>
  <c r="G63" s="1"/>
  <c r="I63" i="14" s="1"/>
  <c r="E64" i="25"/>
  <c r="G64" s="1"/>
  <c r="I64" i="14" s="1"/>
  <c r="E65" i="25"/>
  <c r="G65" s="1"/>
  <c r="I65" i="14" s="1"/>
  <c r="E66" i="25"/>
  <c r="G66" s="1"/>
  <c r="I66" i="14" s="1"/>
  <c r="E67" i="25"/>
  <c r="G67" s="1"/>
  <c r="I67" i="14" s="1"/>
  <c r="E68" i="25"/>
  <c r="G68" s="1"/>
  <c r="I68" i="14" s="1"/>
  <c r="E69" i="25"/>
  <c r="G69" s="1"/>
  <c r="I69" i="14" s="1"/>
  <c r="E70" i="25"/>
  <c r="G70" s="1"/>
  <c r="I70" i="14" s="1"/>
  <c r="E71" i="25"/>
  <c r="G71" s="1"/>
  <c r="I71" i="14" s="1"/>
  <c r="E72" i="25"/>
  <c r="G72" s="1"/>
  <c r="I72" i="14" s="1"/>
  <c r="E73" i="25"/>
  <c r="G73" s="1"/>
  <c r="I73" i="14" s="1"/>
  <c r="E74" i="25"/>
  <c r="G74" s="1"/>
  <c r="I74" i="14" s="1"/>
  <c r="E75" i="25"/>
  <c r="G75" s="1"/>
  <c r="I75" i="14" s="1"/>
  <c r="E76" i="25"/>
  <c r="G76" s="1"/>
  <c r="I76" i="14" s="1"/>
  <c r="E77" i="25"/>
  <c r="G77" s="1"/>
  <c r="I77" i="14" s="1"/>
  <c r="E78" i="25"/>
  <c r="G78" s="1"/>
  <c r="I78" i="14" s="1"/>
  <c r="E79" i="25"/>
  <c r="G79" s="1"/>
  <c r="I79" i="14" s="1"/>
  <c r="E80" i="25"/>
  <c r="G80" s="1"/>
  <c r="I80" i="14" s="1"/>
  <c r="E81" i="25"/>
  <c r="G81" s="1"/>
  <c r="I81" i="14" s="1"/>
  <c r="E82" i="25"/>
  <c r="G82" s="1"/>
  <c r="I82" i="14" s="1"/>
  <c r="E83" i="25"/>
  <c r="G83" s="1"/>
  <c r="I83" i="14" s="1"/>
  <c r="E84" i="25"/>
  <c r="G84" s="1"/>
  <c r="I84" i="14" s="1"/>
  <c r="E85" i="25"/>
  <c r="G85" s="1"/>
  <c r="I85" i="14" s="1"/>
  <c r="E86" i="25"/>
  <c r="G86" s="1"/>
  <c r="I86" i="14" s="1"/>
  <c r="E87" i="25"/>
  <c r="G87" s="1"/>
  <c r="I87" i="14" s="1"/>
  <c r="E88" i="25"/>
  <c r="G88" s="1"/>
  <c r="I88" i="14" s="1"/>
  <c r="E89" i="25"/>
  <c r="G89" s="1"/>
  <c r="I89" i="14" s="1"/>
  <c r="E90" i="25"/>
  <c r="G90" s="1"/>
  <c r="I90" i="14" s="1"/>
  <c r="E91" i="25"/>
  <c r="G91" s="1"/>
  <c r="I91" i="14" s="1"/>
  <c r="E92" i="25"/>
  <c r="G92" s="1"/>
  <c r="I92" i="14" s="1"/>
  <c r="E93" i="25"/>
  <c r="G93" s="1"/>
  <c r="I93" i="14" s="1"/>
  <c r="E94" i="25"/>
  <c r="G94" s="1"/>
  <c r="I94" i="14" s="1"/>
  <c r="E95" i="25"/>
  <c r="G95" s="1"/>
  <c r="I95" i="14" s="1"/>
  <c r="E96" i="25"/>
  <c r="G96" s="1"/>
  <c r="I96" i="14" s="1"/>
  <c r="E97" i="25"/>
  <c r="G97" s="1"/>
  <c r="I97" i="14" s="1"/>
  <c r="E98" i="25"/>
  <c r="G98" s="1"/>
  <c r="I98" i="14" s="1"/>
  <c r="E99" i="25"/>
  <c r="G99" s="1"/>
  <c r="I99" i="14" s="1"/>
  <c r="E100" i="25"/>
  <c r="G100" s="1"/>
  <c r="I100" i="14" s="1"/>
  <c r="E101" i="25"/>
  <c r="G101" s="1"/>
  <c r="I101" i="14" s="1"/>
  <c r="E102" i="25"/>
  <c r="G102" s="1"/>
  <c r="I102" i="14" s="1"/>
  <c r="E103" i="25"/>
  <c r="G103" s="1"/>
  <c r="I103" i="14" s="1"/>
  <c r="E104" i="25"/>
  <c r="G104" s="1"/>
  <c r="I104" i="14" s="1"/>
  <c r="E105" i="25"/>
  <c r="G105" s="1"/>
  <c r="I105" i="14" s="1"/>
  <c r="E106" i="25"/>
  <c r="G106" s="1"/>
  <c r="I106" i="14" s="1"/>
  <c r="E107" i="25"/>
  <c r="G107" s="1"/>
  <c r="I107" i="14" s="1"/>
  <c r="E108" i="25"/>
  <c r="G108" s="1"/>
  <c r="I108" i="14" s="1"/>
  <c r="E109" i="25"/>
  <c r="G109" s="1"/>
  <c r="I109" i="14" s="1"/>
  <c r="E110" i="25"/>
  <c r="G110" s="1"/>
  <c r="I110" i="14" s="1"/>
  <c r="E111" i="25"/>
  <c r="G111" s="1"/>
  <c r="I111" i="14" s="1"/>
  <c r="I114"/>
  <c r="E115" i="25"/>
  <c r="E116"/>
  <c r="G116" s="1"/>
  <c r="I116" i="14" s="1"/>
  <c r="E117" i="25"/>
  <c r="G117" s="1"/>
  <c r="I117" i="14" s="1"/>
  <c r="E118" i="25"/>
  <c r="G118" s="1"/>
  <c r="I118" i="14" s="1"/>
  <c r="E119" i="25"/>
  <c r="G119" s="1"/>
  <c r="I119" i="14" s="1"/>
  <c r="E120" i="25"/>
  <c r="G120" s="1"/>
  <c r="I120" i="14" s="1"/>
  <c r="E121" i="25"/>
  <c r="G121" s="1"/>
  <c r="I121" i="14" s="1"/>
  <c r="E122" i="25"/>
  <c r="G122" s="1"/>
  <c r="I122" i="14" s="1"/>
  <c r="E123" i="25"/>
  <c r="G123" s="1"/>
  <c r="I123" i="14" s="1"/>
  <c r="E124" i="25"/>
  <c r="G124" s="1"/>
  <c r="I124" i="14" s="1"/>
  <c r="G126" i="25"/>
  <c r="I126" i="14" s="1"/>
  <c r="E127" i="25"/>
  <c r="G127" s="1"/>
  <c r="I127" i="14" s="1"/>
  <c r="E128" i="25"/>
  <c r="G128" s="1"/>
  <c r="I128" i="14" s="1"/>
  <c r="E129" i="25"/>
  <c r="G129" s="1"/>
  <c r="I129" i="14" s="1"/>
  <c r="G130" i="25"/>
  <c r="I130" i="14" s="1"/>
  <c r="E131" i="25"/>
  <c r="G131" s="1"/>
  <c r="I131" i="14" s="1"/>
  <c r="E132" i="25"/>
  <c r="G132" s="1"/>
  <c r="I132" i="14" s="1"/>
  <c r="E133" i="25"/>
  <c r="G133" s="1"/>
  <c r="I133" i="14" s="1"/>
  <c r="E134" i="25"/>
  <c r="G134" s="1"/>
  <c r="I134" i="14" s="1"/>
  <c r="E135" i="25"/>
  <c r="G135" s="1"/>
  <c r="I135" i="14" s="1"/>
  <c r="E136" i="25"/>
  <c r="G136" s="1"/>
  <c r="I136" i="14" s="1"/>
  <c r="I138"/>
  <c r="E139" i="25"/>
  <c r="G139" s="1"/>
  <c r="I139" i="14" s="1"/>
  <c r="E140" i="25"/>
  <c r="G140" s="1"/>
  <c r="I140" i="14" s="1"/>
  <c r="E141" i="25"/>
  <c r="G141" s="1"/>
  <c r="I141" i="14" s="1"/>
  <c r="E142" i="25"/>
  <c r="G142" s="1"/>
  <c r="I142" i="14" s="1"/>
  <c r="E143" i="25"/>
  <c r="G143" s="1"/>
  <c r="I143" i="14" s="1"/>
  <c r="E144" i="25"/>
  <c r="G144" s="1"/>
  <c r="I144" i="14" s="1"/>
  <c r="E145" i="25"/>
  <c r="G145" s="1"/>
  <c r="I145" i="14" s="1"/>
  <c r="E146" i="25"/>
  <c r="G146" s="1"/>
  <c r="I146" i="14" s="1"/>
  <c r="E147" i="25"/>
  <c r="G147" s="1"/>
  <c r="I147" i="14" s="1"/>
  <c r="E148" i="25"/>
  <c r="G148" s="1"/>
  <c r="I148" i="14" s="1"/>
  <c r="E149" i="25"/>
  <c r="G149" s="1"/>
  <c r="I149" i="14" s="1"/>
  <c r="E150" i="25"/>
  <c r="G150" s="1"/>
  <c r="I150" i="14" s="1"/>
  <c r="E151" i="25"/>
  <c r="G151" s="1"/>
  <c r="I151" i="14" s="1"/>
  <c r="E152" i="25"/>
  <c r="G152" s="1"/>
  <c r="I152" i="14" s="1"/>
  <c r="E153" i="25"/>
  <c r="G153" s="1"/>
  <c r="I153" i="14" s="1"/>
  <c r="E154" i="25"/>
  <c r="G154" s="1"/>
  <c r="I154" i="14" s="1"/>
  <c r="E155" i="25"/>
  <c r="G155" s="1"/>
  <c r="I155" i="14" s="1"/>
  <c r="E156" i="25"/>
  <c r="G156" s="1"/>
  <c r="I156" i="14" s="1"/>
  <c r="E157" i="25"/>
  <c r="G157" s="1"/>
  <c r="I157" i="14" s="1"/>
  <c r="E158" i="25"/>
  <c r="G158" s="1"/>
  <c r="I158" i="14" s="1"/>
  <c r="E159" i="25"/>
  <c r="G159" s="1"/>
  <c r="I159" i="14" s="1"/>
  <c r="E160" i="25"/>
  <c r="G160" s="1"/>
  <c r="I160" i="14" s="1"/>
  <c r="E161" i="25"/>
  <c r="G161" s="1"/>
  <c r="I161" i="14" s="1"/>
  <c r="E162" i="25"/>
  <c r="G162" s="1"/>
  <c r="I162" i="14" s="1"/>
  <c r="E163" i="25"/>
  <c r="G163" s="1"/>
  <c r="I163" i="14" s="1"/>
  <c r="E164" i="25"/>
  <c r="G164" s="1"/>
  <c r="I164" i="14" s="1"/>
  <c r="E165" i="25"/>
  <c r="G165" s="1"/>
  <c r="I165" i="14" s="1"/>
  <c r="E166" i="25"/>
  <c r="G166" s="1"/>
  <c r="I166" i="14" s="1"/>
  <c r="E167" i="25"/>
  <c r="G167" s="1"/>
  <c r="I167" i="14" s="1"/>
  <c r="E168" i="25"/>
  <c r="G168" s="1"/>
  <c r="I168" i="14" s="1"/>
  <c r="E169" i="25"/>
  <c r="G169" s="1"/>
  <c r="I169" i="14" s="1"/>
  <c r="E170" i="25"/>
  <c r="G170" s="1"/>
  <c r="I170" i="14" s="1"/>
  <c r="E171" i="25"/>
  <c r="G171" s="1"/>
  <c r="I171" i="14" s="1"/>
  <c r="E172" i="25"/>
  <c r="G172" s="1"/>
  <c r="I172" i="14" s="1"/>
  <c r="E173" i="25"/>
  <c r="G173" s="1"/>
  <c r="I173" i="14" s="1"/>
  <c r="E174" i="25"/>
  <c r="G174" s="1"/>
  <c r="I174" i="14" s="1"/>
  <c r="E175" i="25"/>
  <c r="G175" s="1"/>
  <c r="I175" i="14" s="1"/>
  <c r="E176" i="25"/>
  <c r="G176" s="1"/>
  <c r="I176" i="14" s="1"/>
  <c r="E177" i="25"/>
  <c r="G177" s="1"/>
  <c r="I177" i="14" s="1"/>
  <c r="E178" i="25"/>
  <c r="G178" s="1"/>
  <c r="I178" i="14" s="1"/>
  <c r="G179" i="25"/>
  <c r="I179" i="14" s="1"/>
  <c r="G180" i="25"/>
  <c r="I180" i="14" s="1"/>
  <c r="G181" i="25"/>
  <c r="I181" i="14" s="1"/>
  <c r="G182" i="25"/>
  <c r="I182" i="14" s="1"/>
  <c r="G183" i="25"/>
  <c r="I183" i="14" s="1"/>
  <c r="G184" i="25"/>
  <c r="I184" i="14" s="1"/>
  <c r="G185" i="25"/>
  <c r="I185" i="14" s="1"/>
  <c r="G186" i="25"/>
  <c r="I186" i="14" s="1"/>
  <c r="G187" i="25"/>
  <c r="I187" i="14" s="1"/>
  <c r="E188" i="25"/>
  <c r="G188" s="1"/>
  <c r="I188" i="14" s="1"/>
  <c r="E189" i="25"/>
  <c r="G189" s="1"/>
  <c r="I189" i="14" s="1"/>
  <c r="E190" i="25"/>
  <c r="G190" s="1"/>
  <c r="I190" i="14" s="1"/>
  <c r="E191" i="25"/>
  <c r="G191" s="1"/>
  <c r="I191" i="14" s="1"/>
  <c r="E192" i="25"/>
  <c r="G192" s="1"/>
  <c r="I192" i="14" s="1"/>
  <c r="E193" i="25"/>
  <c r="G193" s="1"/>
  <c r="I193" i="14" s="1"/>
  <c r="E194" i="25"/>
  <c r="G194" s="1"/>
  <c r="I194" i="14" s="1"/>
  <c r="E195" i="25"/>
  <c r="G195" s="1"/>
  <c r="I195" i="14" s="1"/>
  <c r="E196" i="25"/>
  <c r="G196" s="1"/>
  <c r="I196" i="14" s="1"/>
  <c r="E197" i="25"/>
  <c r="G197" s="1"/>
  <c r="I197" i="14" s="1"/>
  <c r="E198" i="25"/>
  <c r="G198" s="1"/>
  <c r="I198" i="14" s="1"/>
  <c r="E199" i="25"/>
  <c r="G199" s="1"/>
  <c r="I199" i="14" s="1"/>
  <c r="E200" i="25"/>
  <c r="G200" s="1"/>
  <c r="I200" i="14" s="1"/>
  <c r="E201" i="25"/>
  <c r="G201" s="1"/>
  <c r="I201" i="14" s="1"/>
  <c r="E202" i="25"/>
  <c r="G202" s="1"/>
  <c r="I202" i="14" s="1"/>
  <c r="E203" i="25"/>
  <c r="G203" s="1"/>
  <c r="I203" i="14" s="1"/>
  <c r="E204" i="25"/>
  <c r="G204" s="1"/>
  <c r="I204" i="14" s="1"/>
  <c r="E206" i="25"/>
  <c r="G206" s="1"/>
  <c r="I206" i="14" s="1"/>
  <c r="E207" i="25"/>
  <c r="G207" s="1"/>
  <c r="I207" i="14" s="1"/>
  <c r="E208" i="25"/>
  <c r="G208" s="1"/>
  <c r="I208" i="14" s="1"/>
  <c r="E209" i="25"/>
  <c r="G209" s="1"/>
  <c r="I209" i="14" s="1"/>
  <c r="E210" i="25"/>
  <c r="G210" s="1"/>
  <c r="I210" i="14" s="1"/>
  <c r="E211" i="25"/>
  <c r="G211" s="1"/>
  <c r="I211" i="14" s="1"/>
  <c r="E212" i="25"/>
  <c r="G212" s="1"/>
  <c r="I212" i="14" s="1"/>
  <c r="E213" i="25"/>
  <c r="G213" s="1"/>
  <c r="I213" i="14" s="1"/>
  <c r="E214" i="25"/>
  <c r="G214" s="1"/>
  <c r="I214" i="14" s="1"/>
  <c r="E215" i="25"/>
  <c r="G215" s="1"/>
  <c r="I215" i="14" s="1"/>
  <c r="E216" i="25"/>
  <c r="G216" s="1"/>
  <c r="I216" i="14" s="1"/>
  <c r="E217" i="25"/>
  <c r="G217" s="1"/>
  <c r="I217" i="14" s="1"/>
  <c r="E218" i="25"/>
  <c r="G218" s="1"/>
  <c r="I218" i="14" s="1"/>
  <c r="E219" i="25"/>
  <c r="G219" s="1"/>
  <c r="I219" i="14" s="1"/>
  <c r="E220" i="25"/>
  <c r="G220" s="1"/>
  <c r="I220" i="14" s="1"/>
  <c r="E221" i="25"/>
  <c r="G221" s="1"/>
  <c r="I221" i="14" s="1"/>
  <c r="E224" i="25"/>
  <c r="G224" s="1"/>
  <c r="I224" i="14" s="1"/>
  <c r="E225" i="25"/>
  <c r="G225" s="1"/>
  <c r="I225" i="14" s="1"/>
  <c r="E226" i="25"/>
  <c r="G226" s="1"/>
  <c r="I226" i="14" s="1"/>
  <c r="E227" i="25"/>
  <c r="G227" s="1"/>
  <c r="I227" i="14" s="1"/>
  <c r="E228" i="25"/>
  <c r="G228" s="1"/>
  <c r="I228" i="14" s="1"/>
  <c r="E229" i="25"/>
  <c r="G229" s="1"/>
  <c r="I229" i="14" s="1"/>
  <c r="E230" i="25"/>
  <c r="G230" s="1"/>
  <c r="I230" i="14" s="1"/>
  <c r="E231" i="25"/>
  <c r="G231" s="1"/>
  <c r="I231" i="14" s="1"/>
  <c r="E232" i="25"/>
  <c r="G232" s="1"/>
  <c r="I232" i="14" s="1"/>
  <c r="E233" i="25"/>
  <c r="G233" s="1"/>
  <c r="I233" i="14" s="1"/>
  <c r="E235" i="25"/>
  <c r="G235" s="1"/>
  <c r="I235" i="14" s="1"/>
  <c r="E236" i="25"/>
  <c r="G236" s="1"/>
  <c r="I236" i="14" s="1"/>
  <c r="E237" i="25"/>
  <c r="G237" s="1"/>
  <c r="I237" i="14" s="1"/>
  <c r="E238" i="25"/>
  <c r="G238" s="1"/>
  <c r="I238" i="14" s="1"/>
  <c r="E239" i="25"/>
  <c r="G239" s="1"/>
  <c r="I239" i="14" s="1"/>
  <c r="E240" i="25"/>
  <c r="G240" s="1"/>
  <c r="I240" i="14" s="1"/>
  <c r="E241" i="25"/>
  <c r="G241" s="1"/>
  <c r="I241" i="14" s="1"/>
  <c r="E242" i="25"/>
  <c r="G242" s="1"/>
  <c r="I242" i="14" s="1"/>
  <c r="E243" i="25"/>
  <c r="G243" s="1"/>
  <c r="I243" i="14" s="1"/>
  <c r="E244" i="25"/>
  <c r="G244" s="1"/>
  <c r="I244" i="14" s="1"/>
  <c r="E245" i="25"/>
  <c r="G245" s="1"/>
  <c r="I245" i="14" s="1"/>
  <c r="E246" i="25"/>
  <c r="G246" s="1"/>
  <c r="I246" i="14" s="1"/>
  <c r="E247" i="25"/>
  <c r="G247" s="1"/>
  <c r="I247" i="14" s="1"/>
  <c r="E248" i="25"/>
  <c r="G248" s="1"/>
  <c r="I248" i="14" s="1"/>
  <c r="E249" i="25"/>
  <c r="G249" s="1"/>
  <c r="I249" i="14" s="1"/>
  <c r="E250" i="25"/>
  <c r="G250" s="1"/>
  <c r="I250" i="14" s="1"/>
  <c r="E251" i="25"/>
  <c r="G251" s="1"/>
  <c r="I251" i="14" s="1"/>
  <c r="E252" i="25"/>
  <c r="G252" s="1"/>
  <c r="I252" i="14" s="1"/>
  <c r="E253" i="25"/>
  <c r="G253" s="1"/>
  <c r="I253" i="14" s="1"/>
  <c r="E254" i="25"/>
  <c r="G254" s="1"/>
  <c r="I254" i="14" s="1"/>
  <c r="E255" i="25"/>
  <c r="G255" s="1"/>
  <c r="I255" i="14" s="1"/>
  <c r="E256" i="25"/>
  <c r="G256" s="1"/>
  <c r="I256" i="14" s="1"/>
  <c r="E257" i="25"/>
  <c r="G257" s="1"/>
  <c r="I257" i="14" s="1"/>
  <c r="E258" i="25"/>
  <c r="G258" s="1"/>
  <c r="I258" i="14" s="1"/>
  <c r="E259" i="25"/>
  <c r="G259" s="1"/>
  <c r="I259" i="14" s="1"/>
  <c r="E260" i="25"/>
  <c r="G260" s="1"/>
  <c r="I260" i="14" s="1"/>
  <c r="E261" i="25"/>
  <c r="G261" s="1"/>
  <c r="I261" i="14" s="1"/>
  <c r="E262" i="25"/>
  <c r="G262" s="1"/>
  <c r="I262" i="14" s="1"/>
  <c r="E263" i="25"/>
  <c r="G263" s="1"/>
  <c r="I263" i="14" s="1"/>
  <c r="E264" i="25"/>
  <c r="G264" s="1"/>
  <c r="I264" i="14" s="1"/>
  <c r="E265" i="25"/>
  <c r="G265" s="1"/>
  <c r="I265" i="14" s="1"/>
  <c r="E266" i="25"/>
  <c r="G266" s="1"/>
  <c r="I266" i="14" s="1"/>
  <c r="E267" i="25"/>
  <c r="G267" s="1"/>
  <c r="I267" i="14" s="1"/>
  <c r="E269" i="25"/>
  <c r="G269" s="1"/>
  <c r="I269" i="14" s="1"/>
  <c r="E270" i="25"/>
  <c r="G270" s="1"/>
  <c r="I270" i="14" s="1"/>
  <c r="E271" i="25"/>
  <c r="G271" s="1"/>
  <c r="I271" i="14" s="1"/>
  <c r="E272" i="25"/>
  <c r="G272" s="1"/>
  <c r="I272" i="14" s="1"/>
  <c r="E273" i="25"/>
  <c r="G273" s="1"/>
  <c r="I273" i="14" s="1"/>
  <c r="E274" i="25"/>
  <c r="G274" s="1"/>
  <c r="I274" i="14" s="1"/>
  <c r="E275" i="25"/>
  <c r="G275" s="1"/>
  <c r="I275" i="14" s="1"/>
  <c r="E276" i="25"/>
  <c r="G276" s="1"/>
  <c r="I276" i="14" s="1"/>
  <c r="E277" i="25"/>
  <c r="G277" s="1"/>
  <c r="I277" i="14" s="1"/>
  <c r="E278" i="25"/>
  <c r="G278" s="1"/>
  <c r="I278" i="14" s="1"/>
  <c r="E279" i="25"/>
  <c r="G279" s="1"/>
  <c r="I279" i="14" s="1"/>
  <c r="E280" i="25"/>
  <c r="G280" s="1"/>
  <c r="I280" i="14" s="1"/>
  <c r="E281" i="25"/>
  <c r="G281" s="1"/>
  <c r="I281" i="14" s="1"/>
  <c r="E282" i="25"/>
  <c r="G282" s="1"/>
  <c r="I282" i="14" s="1"/>
  <c r="E283" i="25"/>
  <c r="G283" s="1"/>
  <c r="I283" i="14" s="1"/>
  <c r="E284" i="25"/>
  <c r="G284" s="1"/>
  <c r="I284" i="14" s="1"/>
  <c r="E285" i="25"/>
  <c r="G285" s="1"/>
  <c r="I285" i="14" s="1"/>
  <c r="E286" i="25"/>
  <c r="G286" s="1"/>
  <c r="I286" i="14" s="1"/>
  <c r="E287" i="25"/>
  <c r="G287" s="1"/>
  <c r="I287" i="14" s="1"/>
  <c r="E288" i="25"/>
  <c r="G288" s="1"/>
  <c r="I288" i="14" s="1"/>
  <c r="E289" i="25"/>
  <c r="G289" s="1"/>
  <c r="I289" i="14" s="1"/>
  <c r="E291" i="25"/>
  <c r="G291" s="1"/>
  <c r="I291" i="14" s="1"/>
  <c r="E292" i="25"/>
  <c r="G292" s="1"/>
  <c r="I292" i="14" s="1"/>
  <c r="E293" i="25"/>
  <c r="G293" s="1"/>
  <c r="I293" i="14" s="1"/>
  <c r="E294" i="25"/>
  <c r="G294" s="1"/>
  <c r="I294" i="14" s="1"/>
  <c r="E295" i="25"/>
  <c r="G295" s="1"/>
  <c r="I295" i="14" s="1"/>
  <c r="E296" i="25"/>
  <c r="G296" s="1"/>
  <c r="I296" i="14" s="1"/>
  <c r="E297" i="25"/>
  <c r="G297" s="1"/>
  <c r="I297" i="14" s="1"/>
  <c r="E298" i="25"/>
  <c r="G298" s="1"/>
  <c r="I298" i="14" s="1"/>
  <c r="E299" i="25"/>
  <c r="G299" s="1"/>
  <c r="I299" i="14" s="1"/>
  <c r="E300" i="25"/>
  <c r="G300" s="1"/>
  <c r="I300" i="14" s="1"/>
  <c r="E301" i="25"/>
  <c r="G301" s="1"/>
  <c r="I301" i="14" s="1"/>
  <c r="E302" i="25"/>
  <c r="G302" s="1"/>
  <c r="I302" i="14" s="1"/>
  <c r="E303" i="25"/>
  <c r="G303" s="1"/>
  <c r="I303" i="14" s="1"/>
  <c r="E304" i="25"/>
  <c r="G304" s="1"/>
  <c r="I304" i="14" s="1"/>
  <c r="E305" i="25"/>
  <c r="G305" s="1"/>
  <c r="I305" i="14" s="1"/>
  <c r="E306" i="25"/>
  <c r="G306" s="1"/>
  <c r="I306" i="14" s="1"/>
  <c r="E307" i="25"/>
  <c r="G307" s="1"/>
  <c r="I307" i="14" s="1"/>
  <c r="E308" i="25"/>
  <c r="G308" s="1"/>
  <c r="I308" i="14" s="1"/>
  <c r="E309" i="25"/>
  <c r="G309" s="1"/>
  <c r="I309" i="14" s="1"/>
  <c r="E310" i="25"/>
  <c r="G310" s="1"/>
  <c r="I310" i="14" s="1"/>
  <c r="E311" i="25"/>
  <c r="G311" s="1"/>
  <c r="I311" i="14" s="1"/>
  <c r="E312" i="25"/>
  <c r="G312" s="1"/>
  <c r="I312" i="14" s="1"/>
  <c r="E313" i="25"/>
  <c r="G313" s="1"/>
  <c r="I313" i="14" s="1"/>
  <c r="E314" i="25"/>
  <c r="G314" s="1"/>
  <c r="I314" i="14" s="1"/>
  <c r="E315" i="25"/>
  <c r="G315" s="1"/>
  <c r="I315" i="14" s="1"/>
  <c r="E316" i="25"/>
  <c r="G316" s="1"/>
  <c r="I316" i="14" s="1"/>
  <c r="E317" i="25"/>
  <c r="G317" s="1"/>
  <c r="I317" i="14" s="1"/>
  <c r="E318" i="25"/>
  <c r="G318" s="1"/>
  <c r="I318" i="14" s="1"/>
  <c r="E319" i="25"/>
  <c r="G319" s="1"/>
  <c r="I319" i="14" s="1"/>
  <c r="E320" i="25"/>
  <c r="G320" s="1"/>
  <c r="I320" i="14" s="1"/>
  <c r="E321" i="25"/>
  <c r="G321" s="1"/>
  <c r="I321" i="14" s="1"/>
  <c r="E322" i="25"/>
  <c r="G322" s="1"/>
  <c r="I322" i="14" s="1"/>
  <c r="E323" i="25"/>
  <c r="G323" s="1"/>
  <c r="I323" i="14" s="1"/>
  <c r="E325" i="25"/>
  <c r="G325" s="1"/>
  <c r="E326"/>
  <c r="G326" s="1"/>
  <c r="I326" i="14" s="1"/>
  <c r="E327" i="25"/>
  <c r="G327" s="1"/>
  <c r="I327" i="14" s="1"/>
  <c r="E328" i="25"/>
  <c r="G328" s="1"/>
  <c r="I328" i="14" s="1"/>
  <c r="E329" i="25"/>
  <c r="G329" s="1"/>
  <c r="I329" i="14" s="1"/>
  <c r="E332" i="25"/>
  <c r="G332" s="1"/>
  <c r="I332" i="14" s="1"/>
  <c r="H333" i="26"/>
  <c r="H333" i="25"/>
  <c r="E8" i="24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G26" s="1"/>
  <c r="E28"/>
  <c r="G28" s="1"/>
  <c r="E29"/>
  <c r="G29" s="1"/>
  <c r="E30"/>
  <c r="G30" s="1"/>
  <c r="E31"/>
  <c r="G31" s="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7"/>
  <c r="G47" s="1"/>
  <c r="E48"/>
  <c r="G48" s="1"/>
  <c r="E49"/>
  <c r="G49" s="1"/>
  <c r="E50"/>
  <c r="G50" s="1"/>
  <c r="E51"/>
  <c r="G51" s="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G59" s="1"/>
  <c r="E60"/>
  <c r="G60" s="1"/>
  <c r="E61"/>
  <c r="G61" s="1"/>
  <c r="E62"/>
  <c r="G62" s="1"/>
  <c r="E63"/>
  <c r="G63" s="1"/>
  <c r="E64"/>
  <c r="G64" s="1"/>
  <c r="E65"/>
  <c r="G65" s="1"/>
  <c r="E66"/>
  <c r="G66" s="1"/>
  <c r="E67"/>
  <c r="G67" s="1"/>
  <c r="E68"/>
  <c r="G68" s="1"/>
  <c r="E69"/>
  <c r="G69" s="1"/>
  <c r="E70"/>
  <c r="G70" s="1"/>
  <c r="E71"/>
  <c r="G71" s="1"/>
  <c r="E72"/>
  <c r="G72" s="1"/>
  <c r="E73"/>
  <c r="G73" s="1"/>
  <c r="E74"/>
  <c r="G74" s="1"/>
  <c r="E75"/>
  <c r="G75" s="1"/>
  <c r="E76"/>
  <c r="G76" s="1"/>
  <c r="E77"/>
  <c r="G77" s="1"/>
  <c r="E78"/>
  <c r="G78" s="1"/>
  <c r="E79"/>
  <c r="G79" s="1"/>
  <c r="E80"/>
  <c r="G80" s="1"/>
  <c r="E81"/>
  <c r="G81" s="1"/>
  <c r="E82"/>
  <c r="G82" s="1"/>
  <c r="E83"/>
  <c r="G83" s="1"/>
  <c r="E84"/>
  <c r="G84" s="1"/>
  <c r="E85"/>
  <c r="G85" s="1"/>
  <c r="E86"/>
  <c r="G86" s="1"/>
  <c r="E87"/>
  <c r="G87" s="1"/>
  <c r="E88"/>
  <c r="G88" s="1"/>
  <c r="E89"/>
  <c r="G89" s="1"/>
  <c r="E90"/>
  <c r="G90" s="1"/>
  <c r="E91"/>
  <c r="G91" s="1"/>
  <c r="E92"/>
  <c r="G92" s="1"/>
  <c r="E93"/>
  <c r="G93" s="1"/>
  <c r="E94"/>
  <c r="G94" s="1"/>
  <c r="E95"/>
  <c r="G95" s="1"/>
  <c r="E96"/>
  <c r="G96" s="1"/>
  <c r="E97"/>
  <c r="G97" s="1"/>
  <c r="E98"/>
  <c r="G98" s="1"/>
  <c r="E99"/>
  <c r="G99" s="1"/>
  <c r="E100"/>
  <c r="G100" s="1"/>
  <c r="E101"/>
  <c r="G101" s="1"/>
  <c r="E102"/>
  <c r="G102" s="1"/>
  <c r="E103"/>
  <c r="G103" s="1"/>
  <c r="E104"/>
  <c r="G104" s="1"/>
  <c r="E105"/>
  <c r="G105" s="1"/>
  <c r="E106"/>
  <c r="G106" s="1"/>
  <c r="E107"/>
  <c r="G107" s="1"/>
  <c r="E108"/>
  <c r="G108" s="1"/>
  <c r="E109"/>
  <c r="G109" s="1"/>
  <c r="E110"/>
  <c r="G110" s="1"/>
  <c r="E111"/>
  <c r="G111" s="1"/>
  <c r="H114" i="14"/>
  <c r="E115" i="24"/>
  <c r="E116"/>
  <c r="G116" s="1"/>
  <c r="E117"/>
  <c r="G117" s="1"/>
  <c r="E118"/>
  <c r="G118" s="1"/>
  <c r="E119"/>
  <c r="G119" s="1"/>
  <c r="E120"/>
  <c r="G120" s="1"/>
  <c r="E121"/>
  <c r="G121" s="1"/>
  <c r="E122"/>
  <c r="G122" s="1"/>
  <c r="E123"/>
  <c r="G123" s="1"/>
  <c r="E124"/>
  <c r="G124" s="1"/>
  <c r="E126"/>
  <c r="G126" s="1"/>
  <c r="E127"/>
  <c r="G127" s="1"/>
  <c r="E128"/>
  <c r="G128" s="1"/>
  <c r="E129"/>
  <c r="G129" s="1"/>
  <c r="G130"/>
  <c r="E131"/>
  <c r="G131" s="1"/>
  <c r="E132"/>
  <c r="G132" s="1"/>
  <c r="E133"/>
  <c r="G133" s="1"/>
  <c r="E134"/>
  <c r="G134" s="1"/>
  <c r="E135"/>
  <c r="G135" s="1"/>
  <c r="E136"/>
  <c r="G136" s="1"/>
  <c r="H138" i="14"/>
  <c r="E139" i="24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64"/>
  <c r="G164" s="1"/>
  <c r="E165"/>
  <c r="G165" s="1"/>
  <c r="E166"/>
  <c r="G166" s="1"/>
  <c r="E167"/>
  <c r="G167" s="1"/>
  <c r="E168"/>
  <c r="G168" s="1"/>
  <c r="E169"/>
  <c r="G169" s="1"/>
  <c r="E170"/>
  <c r="G170" s="1"/>
  <c r="E171"/>
  <c r="G171" s="1"/>
  <c r="E172"/>
  <c r="G172" s="1"/>
  <c r="E173"/>
  <c r="G173" s="1"/>
  <c r="E174"/>
  <c r="G174" s="1"/>
  <c r="E175"/>
  <c r="G175" s="1"/>
  <c r="E176"/>
  <c r="G176" s="1"/>
  <c r="E177"/>
  <c r="G177" s="1"/>
  <c r="E178"/>
  <c r="G178" s="1"/>
  <c r="E179"/>
  <c r="G179" s="1"/>
  <c r="E180"/>
  <c r="G180" s="1"/>
  <c r="E181"/>
  <c r="G181" s="1"/>
  <c r="E182"/>
  <c r="G182" s="1"/>
  <c r="E183"/>
  <c r="G183" s="1"/>
  <c r="E184"/>
  <c r="G184" s="1"/>
  <c r="E185"/>
  <c r="G185" s="1"/>
  <c r="E186"/>
  <c r="G186" s="1"/>
  <c r="E187"/>
  <c r="G187" s="1"/>
  <c r="E188"/>
  <c r="G188" s="1"/>
  <c r="E189"/>
  <c r="G189" s="1"/>
  <c r="E190"/>
  <c r="G190" s="1"/>
  <c r="E191"/>
  <c r="G191" s="1"/>
  <c r="E192"/>
  <c r="G192" s="1"/>
  <c r="E193"/>
  <c r="G193" s="1"/>
  <c r="E194"/>
  <c r="G194" s="1"/>
  <c r="E195"/>
  <c r="G195" s="1"/>
  <c r="E196"/>
  <c r="G196" s="1"/>
  <c r="E197"/>
  <c r="G197" s="1"/>
  <c r="E198"/>
  <c r="G198" s="1"/>
  <c r="E199"/>
  <c r="G199" s="1"/>
  <c r="E200"/>
  <c r="G200" s="1"/>
  <c r="E201"/>
  <c r="G201" s="1"/>
  <c r="E202"/>
  <c r="G202" s="1"/>
  <c r="E203"/>
  <c r="G203" s="1"/>
  <c r="E204"/>
  <c r="G204" s="1"/>
  <c r="E206"/>
  <c r="E207"/>
  <c r="G207" s="1"/>
  <c r="E208"/>
  <c r="G208" s="1"/>
  <c r="E209"/>
  <c r="G209" s="1"/>
  <c r="E210"/>
  <c r="G210" s="1"/>
  <c r="E211"/>
  <c r="G211" s="1"/>
  <c r="E212"/>
  <c r="G212" s="1"/>
  <c r="E213"/>
  <c r="G213" s="1"/>
  <c r="E214"/>
  <c r="G214" s="1"/>
  <c r="E215"/>
  <c r="G215" s="1"/>
  <c r="E216"/>
  <c r="G216" s="1"/>
  <c r="E217"/>
  <c r="G217" s="1"/>
  <c r="E218"/>
  <c r="G218" s="1"/>
  <c r="E219"/>
  <c r="G219" s="1"/>
  <c r="E220"/>
  <c r="G220" s="1"/>
  <c r="E221"/>
  <c r="G221" s="1"/>
  <c r="H224" i="14"/>
  <c r="E225" i="24"/>
  <c r="G225" s="1"/>
  <c r="E226"/>
  <c r="G226" s="1"/>
  <c r="E227"/>
  <c r="G227" s="1"/>
  <c r="E228"/>
  <c r="G228" s="1"/>
  <c r="E229"/>
  <c r="G229" s="1"/>
  <c r="E230"/>
  <c r="G230" s="1"/>
  <c r="E231"/>
  <c r="G231" s="1"/>
  <c r="E232"/>
  <c r="G232" s="1"/>
  <c r="E233"/>
  <c r="G233" s="1"/>
  <c r="E235"/>
  <c r="G235" s="1"/>
  <c r="E236"/>
  <c r="G236" s="1"/>
  <c r="E237"/>
  <c r="G237" s="1"/>
  <c r="E238"/>
  <c r="G238" s="1"/>
  <c r="E239"/>
  <c r="G239" s="1"/>
  <c r="E240"/>
  <c r="G240" s="1"/>
  <c r="E241"/>
  <c r="G241" s="1"/>
  <c r="E242"/>
  <c r="G242" s="1"/>
  <c r="E243"/>
  <c r="G243" s="1"/>
  <c r="E244"/>
  <c r="G244" s="1"/>
  <c r="E245"/>
  <c r="G245" s="1"/>
  <c r="E246"/>
  <c r="G246" s="1"/>
  <c r="E247"/>
  <c r="G247" s="1"/>
  <c r="E248"/>
  <c r="G248" s="1"/>
  <c r="E249"/>
  <c r="G249" s="1"/>
  <c r="E250"/>
  <c r="G250" s="1"/>
  <c r="E251"/>
  <c r="G251" s="1"/>
  <c r="E252"/>
  <c r="G252" s="1"/>
  <c r="E253"/>
  <c r="G253" s="1"/>
  <c r="E254"/>
  <c r="G254" s="1"/>
  <c r="E255"/>
  <c r="G255" s="1"/>
  <c r="E256"/>
  <c r="G256" s="1"/>
  <c r="E257"/>
  <c r="G257" s="1"/>
  <c r="E258"/>
  <c r="G258" s="1"/>
  <c r="E259"/>
  <c r="G259" s="1"/>
  <c r="E260"/>
  <c r="G260" s="1"/>
  <c r="E261"/>
  <c r="G261" s="1"/>
  <c r="E262"/>
  <c r="G262" s="1"/>
  <c r="E263"/>
  <c r="G263" s="1"/>
  <c r="E264"/>
  <c r="G264" s="1"/>
  <c r="E265"/>
  <c r="G265" s="1"/>
  <c r="E266"/>
  <c r="G266" s="1"/>
  <c r="E267"/>
  <c r="G267" s="1"/>
  <c r="E269"/>
  <c r="G269" s="1"/>
  <c r="E270"/>
  <c r="G270" s="1"/>
  <c r="E271"/>
  <c r="G271" s="1"/>
  <c r="E272"/>
  <c r="G272" s="1"/>
  <c r="E273"/>
  <c r="G273" s="1"/>
  <c r="E274"/>
  <c r="G274" s="1"/>
  <c r="E275"/>
  <c r="G275" s="1"/>
  <c r="E276"/>
  <c r="G276" s="1"/>
  <c r="E277"/>
  <c r="G277" s="1"/>
  <c r="E278"/>
  <c r="G278" s="1"/>
  <c r="E279"/>
  <c r="G279" s="1"/>
  <c r="E280"/>
  <c r="G280" s="1"/>
  <c r="E281"/>
  <c r="G281" s="1"/>
  <c r="E282"/>
  <c r="G282" s="1"/>
  <c r="E283"/>
  <c r="G283" s="1"/>
  <c r="E284"/>
  <c r="G284" s="1"/>
  <c r="E285"/>
  <c r="G285" s="1"/>
  <c r="E286"/>
  <c r="G286" s="1"/>
  <c r="E287"/>
  <c r="G287" s="1"/>
  <c r="E288"/>
  <c r="G288" s="1"/>
  <c r="E289"/>
  <c r="G289" s="1"/>
  <c r="G291"/>
  <c r="E292"/>
  <c r="G292" s="1"/>
  <c r="E293"/>
  <c r="G293" s="1"/>
  <c r="E294"/>
  <c r="G294" s="1"/>
  <c r="E295"/>
  <c r="G295" s="1"/>
  <c r="E296"/>
  <c r="G296" s="1"/>
  <c r="E297"/>
  <c r="G297" s="1"/>
  <c r="E298"/>
  <c r="G298" s="1"/>
  <c r="E299"/>
  <c r="G299" s="1"/>
  <c r="E300"/>
  <c r="G300" s="1"/>
  <c r="E301"/>
  <c r="G301" s="1"/>
  <c r="E302"/>
  <c r="G302" s="1"/>
  <c r="E303"/>
  <c r="G303" s="1"/>
  <c r="E304"/>
  <c r="G304" s="1"/>
  <c r="E305"/>
  <c r="G305" s="1"/>
  <c r="E306"/>
  <c r="G306" s="1"/>
  <c r="E307"/>
  <c r="G307" s="1"/>
  <c r="E308"/>
  <c r="G308" s="1"/>
  <c r="E309"/>
  <c r="G309" s="1"/>
  <c r="E310"/>
  <c r="G310" s="1"/>
  <c r="E311"/>
  <c r="G311" s="1"/>
  <c r="E312"/>
  <c r="G312" s="1"/>
  <c r="E313"/>
  <c r="G313" s="1"/>
  <c r="E314"/>
  <c r="G314" s="1"/>
  <c r="E315"/>
  <c r="G315" s="1"/>
  <c r="E316"/>
  <c r="G316" s="1"/>
  <c r="E317"/>
  <c r="G317" s="1"/>
  <c r="E318"/>
  <c r="G318" s="1"/>
  <c r="E319"/>
  <c r="G319" s="1"/>
  <c r="E320"/>
  <c r="G320" s="1"/>
  <c r="E321"/>
  <c r="G321" s="1"/>
  <c r="E322"/>
  <c r="G322" s="1"/>
  <c r="E323"/>
  <c r="G323" s="1"/>
  <c r="E326"/>
  <c r="G326" s="1"/>
  <c r="E327"/>
  <c r="G327" s="1"/>
  <c r="E328"/>
  <c r="G328" s="1"/>
  <c r="E329"/>
  <c r="G329" s="1"/>
  <c r="E332"/>
  <c r="G332" s="1"/>
  <c r="G8" i="23"/>
  <c r="K8" s="1"/>
  <c r="G9"/>
  <c r="K9" s="1"/>
  <c r="G10"/>
  <c r="K10" s="1"/>
  <c r="G11"/>
  <c r="K11" s="1"/>
  <c r="G12"/>
  <c r="K12" s="1"/>
  <c r="G13"/>
  <c r="K13" s="1"/>
  <c r="G14"/>
  <c r="K14" s="1"/>
  <c r="G15"/>
  <c r="K15" s="1"/>
  <c r="G16"/>
  <c r="K16" s="1"/>
  <c r="G17"/>
  <c r="K17" s="1"/>
  <c r="G18"/>
  <c r="K18" s="1"/>
  <c r="G19"/>
  <c r="K19" s="1"/>
  <c r="G20"/>
  <c r="K20" s="1"/>
  <c r="G21"/>
  <c r="K21" s="1"/>
  <c r="G22"/>
  <c r="K22" s="1"/>
  <c r="G23"/>
  <c r="K23" s="1"/>
  <c r="G24"/>
  <c r="K24" s="1"/>
  <c r="G25"/>
  <c r="K25" s="1"/>
  <c r="G26"/>
  <c r="K26" s="1"/>
  <c r="G30"/>
  <c r="K30" s="1"/>
  <c r="G31"/>
  <c r="K31" s="1"/>
  <c r="G32"/>
  <c r="K32" s="1"/>
  <c r="G33"/>
  <c r="K33" s="1"/>
  <c r="G34"/>
  <c r="K34" s="1"/>
  <c r="G35"/>
  <c r="K35" s="1"/>
  <c r="G36"/>
  <c r="K36" s="1"/>
  <c r="G37"/>
  <c r="K37" s="1"/>
  <c r="G38"/>
  <c r="K38" s="1"/>
  <c r="G39"/>
  <c r="K39" s="1"/>
  <c r="G40"/>
  <c r="K40" s="1"/>
  <c r="G41"/>
  <c r="K41" s="1"/>
  <c r="G42"/>
  <c r="K42" s="1"/>
  <c r="G43"/>
  <c r="K43" s="1"/>
  <c r="G44"/>
  <c r="K44" s="1"/>
  <c r="G45"/>
  <c r="K45" s="1"/>
  <c r="G46"/>
  <c r="K46" s="1"/>
  <c r="G47"/>
  <c r="K47" s="1"/>
  <c r="G48"/>
  <c r="K48" s="1"/>
  <c r="G49"/>
  <c r="K49" s="1"/>
  <c r="G50"/>
  <c r="K50" s="1"/>
  <c r="G51"/>
  <c r="K51" s="1"/>
  <c r="G52"/>
  <c r="K52" s="1"/>
  <c r="G53"/>
  <c r="K53" s="1"/>
  <c r="G54"/>
  <c r="K54" s="1"/>
  <c r="G55"/>
  <c r="K55" s="1"/>
  <c r="G56"/>
  <c r="K56" s="1"/>
  <c r="G57"/>
  <c r="K57" s="1"/>
  <c r="G58"/>
  <c r="K58" s="1"/>
  <c r="G59"/>
  <c r="K59" s="1"/>
  <c r="G60"/>
  <c r="K60" s="1"/>
  <c r="G61"/>
  <c r="K61" s="1"/>
  <c r="G62"/>
  <c r="K62" s="1"/>
  <c r="G63"/>
  <c r="K63" s="1"/>
  <c r="G64"/>
  <c r="K64" s="1"/>
  <c r="G65"/>
  <c r="K65" s="1"/>
  <c r="G66"/>
  <c r="K66" s="1"/>
  <c r="G67"/>
  <c r="K67" s="1"/>
  <c r="G68"/>
  <c r="K68" s="1"/>
  <c r="G69"/>
  <c r="K69" s="1"/>
  <c r="G70"/>
  <c r="K70" s="1"/>
  <c r="G71"/>
  <c r="K71" s="1"/>
  <c r="G72"/>
  <c r="K72" s="1"/>
  <c r="G73"/>
  <c r="K73" s="1"/>
  <c r="G74"/>
  <c r="K74" s="1"/>
  <c r="G75"/>
  <c r="K75" s="1"/>
  <c r="G76"/>
  <c r="K76" s="1"/>
  <c r="G77"/>
  <c r="K77" s="1"/>
  <c r="G78"/>
  <c r="K78" s="1"/>
  <c r="G79"/>
  <c r="K79" s="1"/>
  <c r="G80"/>
  <c r="K80" s="1"/>
  <c r="G81"/>
  <c r="K81" s="1"/>
  <c r="G82"/>
  <c r="K82" s="1"/>
  <c r="G83"/>
  <c r="K83" s="1"/>
  <c r="G84"/>
  <c r="K84" s="1"/>
  <c r="G85"/>
  <c r="K85" s="1"/>
  <c r="G86"/>
  <c r="K86" s="1"/>
  <c r="G87"/>
  <c r="K87" s="1"/>
  <c r="G88"/>
  <c r="K88" s="1"/>
  <c r="G89"/>
  <c r="K89" s="1"/>
  <c r="G90"/>
  <c r="K90" s="1"/>
  <c r="G91"/>
  <c r="K91" s="1"/>
  <c r="G92"/>
  <c r="K92" s="1"/>
  <c r="G93"/>
  <c r="K93" s="1"/>
  <c r="G94"/>
  <c r="K94" s="1"/>
  <c r="G95"/>
  <c r="K95" s="1"/>
  <c r="G96"/>
  <c r="K96" s="1"/>
  <c r="G97"/>
  <c r="K97" s="1"/>
  <c r="G98"/>
  <c r="K98" s="1"/>
  <c r="G99"/>
  <c r="K99" s="1"/>
  <c r="G100"/>
  <c r="K100" s="1"/>
  <c r="G101"/>
  <c r="K101" s="1"/>
  <c r="G102"/>
  <c r="K102" s="1"/>
  <c r="G103"/>
  <c r="K103" s="1"/>
  <c r="G104"/>
  <c r="K104" s="1"/>
  <c r="G105"/>
  <c r="K105" s="1"/>
  <c r="G106"/>
  <c r="K106" s="1"/>
  <c r="G107"/>
  <c r="K107" s="1"/>
  <c r="G108"/>
  <c r="K108" s="1"/>
  <c r="G109"/>
  <c r="K109" s="1"/>
  <c r="G110"/>
  <c r="K110" s="1"/>
  <c r="G111"/>
  <c r="K111" s="1"/>
  <c r="G115"/>
  <c r="K115" s="1"/>
  <c r="G116"/>
  <c r="K116" s="1"/>
  <c r="G117"/>
  <c r="K117" s="1"/>
  <c r="G118"/>
  <c r="K118" s="1"/>
  <c r="G119"/>
  <c r="K119" s="1"/>
  <c r="G120"/>
  <c r="K120" s="1"/>
  <c r="G121"/>
  <c r="K121" s="1"/>
  <c r="G122"/>
  <c r="K122" s="1"/>
  <c r="G123"/>
  <c r="K123" s="1"/>
  <c r="G124"/>
  <c r="K124" s="1"/>
  <c r="G126"/>
  <c r="K126" s="1"/>
  <c r="G127"/>
  <c r="K127" s="1"/>
  <c r="G128"/>
  <c r="K128" s="1"/>
  <c r="G129"/>
  <c r="K129" s="1"/>
  <c r="G130"/>
  <c r="K130" s="1"/>
  <c r="G131"/>
  <c r="K131" s="1"/>
  <c r="G132"/>
  <c r="K132" s="1"/>
  <c r="G133"/>
  <c r="K133" s="1"/>
  <c r="G134"/>
  <c r="K134" s="1"/>
  <c r="G135"/>
  <c r="K135" s="1"/>
  <c r="G136"/>
  <c r="K136" s="1"/>
  <c r="G138"/>
  <c r="K138" s="1"/>
  <c r="K138" i="24" s="1"/>
  <c r="K138" i="25" s="1"/>
  <c r="K138" i="26" s="1"/>
  <c r="K138" i="27" s="1"/>
  <c r="K138" i="28" s="1"/>
  <c r="K138" i="29" s="1"/>
  <c r="K138" i="30" s="1"/>
  <c r="K138" i="31" s="1"/>
  <c r="K138" i="32" s="1"/>
  <c r="K138" i="33" s="1"/>
  <c r="K138" i="34" s="1"/>
  <c r="G139" i="23"/>
  <c r="K139" s="1"/>
  <c r="G140"/>
  <c r="K140" s="1"/>
  <c r="G141"/>
  <c r="K141" s="1"/>
  <c r="G142"/>
  <c r="K142" s="1"/>
  <c r="G143"/>
  <c r="K143" s="1"/>
  <c r="G144"/>
  <c r="K144" s="1"/>
  <c r="G145"/>
  <c r="K145" s="1"/>
  <c r="G146"/>
  <c r="K146" s="1"/>
  <c r="G147"/>
  <c r="K147" s="1"/>
  <c r="G148"/>
  <c r="K148" s="1"/>
  <c r="G149"/>
  <c r="K149" s="1"/>
  <c r="G150"/>
  <c r="K150" s="1"/>
  <c r="G151"/>
  <c r="K151" s="1"/>
  <c r="G152"/>
  <c r="K152" s="1"/>
  <c r="G153"/>
  <c r="K153" s="1"/>
  <c r="G154"/>
  <c r="K154" s="1"/>
  <c r="G155"/>
  <c r="K155" s="1"/>
  <c r="G156"/>
  <c r="K156" s="1"/>
  <c r="G157"/>
  <c r="K157" s="1"/>
  <c r="G158"/>
  <c r="K158" s="1"/>
  <c r="G159"/>
  <c r="K159" s="1"/>
  <c r="G160"/>
  <c r="K160" s="1"/>
  <c r="G161"/>
  <c r="K161" s="1"/>
  <c r="G162"/>
  <c r="K162" s="1"/>
  <c r="G163"/>
  <c r="K163" s="1"/>
  <c r="G164"/>
  <c r="K164" s="1"/>
  <c r="G165"/>
  <c r="K165" s="1"/>
  <c r="G166"/>
  <c r="K166" s="1"/>
  <c r="G167"/>
  <c r="K167" s="1"/>
  <c r="G168"/>
  <c r="K168" s="1"/>
  <c r="G169"/>
  <c r="K169" s="1"/>
  <c r="G170"/>
  <c r="K170" s="1"/>
  <c r="G171"/>
  <c r="K171" s="1"/>
  <c r="G172"/>
  <c r="K172" s="1"/>
  <c r="G173"/>
  <c r="K173" s="1"/>
  <c r="G174"/>
  <c r="K174" s="1"/>
  <c r="G175"/>
  <c r="K175" s="1"/>
  <c r="G176"/>
  <c r="K176" s="1"/>
  <c r="G177"/>
  <c r="K177" s="1"/>
  <c r="G178"/>
  <c r="K178" s="1"/>
  <c r="G179"/>
  <c r="K179" s="1"/>
  <c r="G180"/>
  <c r="K180" s="1"/>
  <c r="G181"/>
  <c r="K181" s="1"/>
  <c r="G182"/>
  <c r="K182" s="1"/>
  <c r="G183"/>
  <c r="K183" s="1"/>
  <c r="G184"/>
  <c r="K184" s="1"/>
  <c r="G185"/>
  <c r="K185" s="1"/>
  <c r="G186"/>
  <c r="K186" s="1"/>
  <c r="G187"/>
  <c r="K187" s="1"/>
  <c r="G188"/>
  <c r="K188" s="1"/>
  <c r="G189"/>
  <c r="K189" s="1"/>
  <c r="G190"/>
  <c r="K190" s="1"/>
  <c r="G191"/>
  <c r="K191" s="1"/>
  <c r="G192"/>
  <c r="K192" s="1"/>
  <c r="G193"/>
  <c r="K193" s="1"/>
  <c r="G194"/>
  <c r="K194" s="1"/>
  <c r="G195"/>
  <c r="K195" s="1"/>
  <c r="G196"/>
  <c r="K196" s="1"/>
  <c r="G197"/>
  <c r="K197" s="1"/>
  <c r="G198"/>
  <c r="K198" s="1"/>
  <c r="G199"/>
  <c r="K199" s="1"/>
  <c r="G200"/>
  <c r="K200" s="1"/>
  <c r="G201"/>
  <c r="K201" s="1"/>
  <c r="G202"/>
  <c r="K202" s="1"/>
  <c r="G203"/>
  <c r="K203" s="1"/>
  <c r="G204"/>
  <c r="K204" s="1"/>
  <c r="G206"/>
  <c r="K206" s="1"/>
  <c r="G207"/>
  <c r="K207" s="1"/>
  <c r="G208"/>
  <c r="K208" s="1"/>
  <c r="G209"/>
  <c r="K209" s="1"/>
  <c r="G210"/>
  <c r="K210" s="1"/>
  <c r="G211"/>
  <c r="K211" s="1"/>
  <c r="G212"/>
  <c r="K212" s="1"/>
  <c r="G213"/>
  <c r="K213" s="1"/>
  <c r="G214"/>
  <c r="K214" s="1"/>
  <c r="G215"/>
  <c r="K215" s="1"/>
  <c r="G216"/>
  <c r="K216" s="1"/>
  <c r="G217"/>
  <c r="K217" s="1"/>
  <c r="G218"/>
  <c r="K218" s="1"/>
  <c r="G219"/>
  <c r="K219" s="1"/>
  <c r="G220"/>
  <c r="K220" s="1"/>
  <c r="G221"/>
  <c r="K221" s="1"/>
  <c r="G224"/>
  <c r="K224" s="1"/>
  <c r="K224" i="24" s="1"/>
  <c r="K224" i="25" s="1"/>
  <c r="K224" i="26" s="1"/>
  <c r="K224" i="27" s="1"/>
  <c r="K224" i="28" s="1"/>
  <c r="K224" i="29" s="1"/>
  <c r="K224" i="30" s="1"/>
  <c r="K224" i="31" s="1"/>
  <c r="K224" i="32" s="1"/>
  <c r="K224" i="33" s="1"/>
  <c r="K224" i="34" s="1"/>
  <c r="G225" i="23"/>
  <c r="K225" s="1"/>
  <c r="G226"/>
  <c r="K226" s="1"/>
  <c r="G227"/>
  <c r="K227" s="1"/>
  <c r="G228"/>
  <c r="K228" s="1"/>
  <c r="G229"/>
  <c r="K229" s="1"/>
  <c r="G230"/>
  <c r="K230" s="1"/>
  <c r="G231"/>
  <c r="K231" s="1"/>
  <c r="G232"/>
  <c r="K232" s="1"/>
  <c r="G233"/>
  <c r="K233" s="1"/>
  <c r="G235"/>
  <c r="K235" s="1"/>
  <c r="G236"/>
  <c r="K236" s="1"/>
  <c r="G237"/>
  <c r="K237" s="1"/>
  <c r="G238"/>
  <c r="K238" s="1"/>
  <c r="G239"/>
  <c r="K239" s="1"/>
  <c r="G240"/>
  <c r="K240" s="1"/>
  <c r="G241"/>
  <c r="K241" s="1"/>
  <c r="G242"/>
  <c r="K242" s="1"/>
  <c r="G243"/>
  <c r="K243" s="1"/>
  <c r="G244"/>
  <c r="K244" s="1"/>
  <c r="G248"/>
  <c r="K248" s="1"/>
  <c r="G249"/>
  <c r="K249" s="1"/>
  <c r="G250"/>
  <c r="K250" s="1"/>
  <c r="G251"/>
  <c r="K251" s="1"/>
  <c r="G252"/>
  <c r="K252" s="1"/>
  <c r="G253"/>
  <c r="K253" s="1"/>
  <c r="G254"/>
  <c r="K254" s="1"/>
  <c r="G255"/>
  <c r="K255" s="1"/>
  <c r="G256"/>
  <c r="K256" s="1"/>
  <c r="G257"/>
  <c r="K257" s="1"/>
  <c r="G258"/>
  <c r="K258" s="1"/>
  <c r="G259"/>
  <c r="K259" s="1"/>
  <c r="G260"/>
  <c r="K260" s="1"/>
  <c r="G261"/>
  <c r="K261" s="1"/>
  <c r="G262"/>
  <c r="K262" s="1"/>
  <c r="G263"/>
  <c r="K263" s="1"/>
  <c r="G264"/>
  <c r="K264" s="1"/>
  <c r="G265"/>
  <c r="K265" s="1"/>
  <c r="G266"/>
  <c r="K266" s="1"/>
  <c r="G267"/>
  <c r="K267" s="1"/>
  <c r="G269"/>
  <c r="K269" s="1"/>
  <c r="G270"/>
  <c r="K270" s="1"/>
  <c r="G271"/>
  <c r="K271" s="1"/>
  <c r="G272"/>
  <c r="K272" s="1"/>
  <c r="G273"/>
  <c r="K273" s="1"/>
  <c r="G274"/>
  <c r="K274" s="1"/>
  <c r="G275"/>
  <c r="K275" s="1"/>
  <c r="G276"/>
  <c r="K276" s="1"/>
  <c r="G277"/>
  <c r="K277" s="1"/>
  <c r="G278"/>
  <c r="K278" s="1"/>
  <c r="G279"/>
  <c r="K279" s="1"/>
  <c r="G280"/>
  <c r="K280" s="1"/>
  <c r="G281"/>
  <c r="K281" s="1"/>
  <c r="G282"/>
  <c r="K282" s="1"/>
  <c r="G283"/>
  <c r="K283" s="1"/>
  <c r="G284"/>
  <c r="K284" s="1"/>
  <c r="G285"/>
  <c r="K285" s="1"/>
  <c r="G286"/>
  <c r="K286" s="1"/>
  <c r="G287"/>
  <c r="K287" s="1"/>
  <c r="G288"/>
  <c r="K288" s="1"/>
  <c r="G289"/>
  <c r="K289" s="1"/>
  <c r="G291"/>
  <c r="K291" s="1"/>
  <c r="G292"/>
  <c r="K292" s="1"/>
  <c r="G293"/>
  <c r="K293" s="1"/>
  <c r="G294"/>
  <c r="K294" s="1"/>
  <c r="G295"/>
  <c r="K295" s="1"/>
  <c r="G296"/>
  <c r="K296" s="1"/>
  <c r="G297"/>
  <c r="K297" s="1"/>
  <c r="G298"/>
  <c r="K298" s="1"/>
  <c r="G299"/>
  <c r="K299" s="1"/>
  <c r="G300"/>
  <c r="K300" s="1"/>
  <c r="G301"/>
  <c r="K301" s="1"/>
  <c r="G302"/>
  <c r="K302" s="1"/>
  <c r="G303"/>
  <c r="K303" s="1"/>
  <c r="G304"/>
  <c r="K304" s="1"/>
  <c r="G305"/>
  <c r="K305" s="1"/>
  <c r="G306"/>
  <c r="K306" s="1"/>
  <c r="G307"/>
  <c r="K307" s="1"/>
  <c r="G308"/>
  <c r="K308" s="1"/>
  <c r="G309"/>
  <c r="K309" s="1"/>
  <c r="G310"/>
  <c r="K310" s="1"/>
  <c r="G311"/>
  <c r="K311" s="1"/>
  <c r="G312"/>
  <c r="K312" s="1"/>
  <c r="G313"/>
  <c r="K313" s="1"/>
  <c r="G314"/>
  <c r="K314" s="1"/>
  <c r="G315"/>
  <c r="K315" s="1"/>
  <c r="G316"/>
  <c r="K316" s="1"/>
  <c r="G317"/>
  <c r="K317" s="1"/>
  <c r="G318"/>
  <c r="K318" s="1"/>
  <c r="G319"/>
  <c r="K319" s="1"/>
  <c r="G320"/>
  <c r="K320" s="1"/>
  <c r="G321"/>
  <c r="K321" s="1"/>
  <c r="G322"/>
  <c r="K322" s="1"/>
  <c r="G323"/>
  <c r="K323" s="1"/>
  <c r="G325"/>
  <c r="K325" s="1"/>
  <c r="K325" i="24" s="1"/>
  <c r="G326" i="23"/>
  <c r="K326" s="1"/>
  <c r="G327"/>
  <c r="K327" s="1"/>
  <c r="G328"/>
  <c r="K328" s="1"/>
  <c r="G329"/>
  <c r="K329" s="1"/>
  <c r="H333"/>
  <c r="K325" i="25" l="1"/>
  <c r="K325" i="26" s="1"/>
  <c r="K325" i="27" s="1"/>
  <c r="K325" i="28" s="1"/>
  <c r="K325" i="29" s="1"/>
  <c r="K325" i="30" s="1"/>
  <c r="K325" i="31" s="1"/>
  <c r="K325" i="32" s="1"/>
  <c r="K325" i="33" s="1"/>
  <c r="K325" i="34" s="1"/>
  <c r="K129" i="24"/>
  <c r="K129" i="25" s="1"/>
  <c r="K129" i="26" s="1"/>
  <c r="K129" i="27" s="1"/>
  <c r="K129" i="28" s="1"/>
  <c r="K129" i="29" s="1"/>
  <c r="K129" i="30" s="1"/>
  <c r="K129" i="31" s="1"/>
  <c r="K129" i="32" s="1"/>
  <c r="K129" i="33" s="1"/>
  <c r="K129" i="34" s="1"/>
  <c r="H329" i="14"/>
  <c r="K329" i="24"/>
  <c r="K329" i="25" s="1"/>
  <c r="K329" i="26" s="1"/>
  <c r="K329" i="27" s="1"/>
  <c r="K329" i="28" s="1"/>
  <c r="K329" i="29" s="1"/>
  <c r="K329" i="30" s="1"/>
  <c r="K329" i="31" s="1"/>
  <c r="K329" i="32" s="1"/>
  <c r="K329" i="33" s="1"/>
  <c r="K329" i="34" s="1"/>
  <c r="H323" i="14"/>
  <c r="K323" i="24"/>
  <c r="K323" i="25" s="1"/>
  <c r="K323" i="26" s="1"/>
  <c r="K323" i="27" s="1"/>
  <c r="K323" i="28" s="1"/>
  <c r="K323" i="29" s="1"/>
  <c r="K323" i="30" s="1"/>
  <c r="K323" i="31" s="1"/>
  <c r="K323" i="32" s="1"/>
  <c r="K323" i="33" s="1"/>
  <c r="K323" i="34" s="1"/>
  <c r="H319" i="14"/>
  <c r="K319" i="24"/>
  <c r="K319" i="25" s="1"/>
  <c r="K319" i="26" s="1"/>
  <c r="K319" i="27" s="1"/>
  <c r="K319" i="28" s="1"/>
  <c r="K319" i="29" s="1"/>
  <c r="K319" i="30" s="1"/>
  <c r="K319" i="31" s="1"/>
  <c r="K319" i="32" s="1"/>
  <c r="K319" i="33" s="1"/>
  <c r="K319" i="34" s="1"/>
  <c r="H315" i="14"/>
  <c r="K315" i="24"/>
  <c r="K315" i="25" s="1"/>
  <c r="K315" i="26" s="1"/>
  <c r="K315" i="27" s="1"/>
  <c r="K315" i="28" s="1"/>
  <c r="K315" i="29" s="1"/>
  <c r="K315" i="30" s="1"/>
  <c r="K315" i="31" s="1"/>
  <c r="K315" i="32" s="1"/>
  <c r="K315" i="33" s="1"/>
  <c r="K315" i="34" s="1"/>
  <c r="H311" i="14"/>
  <c r="K311" i="24"/>
  <c r="K311" i="25" s="1"/>
  <c r="K311" i="26" s="1"/>
  <c r="K311" i="27" s="1"/>
  <c r="K311" i="28" s="1"/>
  <c r="K311" i="29" s="1"/>
  <c r="K311" i="30" s="1"/>
  <c r="K311" i="31" s="1"/>
  <c r="K311" i="32" s="1"/>
  <c r="K311" i="33" s="1"/>
  <c r="K311" i="34" s="1"/>
  <c r="H307" i="14"/>
  <c r="K307" i="24"/>
  <c r="K307" i="25" s="1"/>
  <c r="K307" i="26" s="1"/>
  <c r="K307" i="27" s="1"/>
  <c r="K307" i="28" s="1"/>
  <c r="K307" i="29" s="1"/>
  <c r="K307" i="30" s="1"/>
  <c r="K307" i="31" s="1"/>
  <c r="K307" i="32" s="1"/>
  <c r="K307" i="33" s="1"/>
  <c r="K307" i="34" s="1"/>
  <c r="H303" i="14"/>
  <c r="K303" i="24"/>
  <c r="K303" i="25" s="1"/>
  <c r="K303" i="26" s="1"/>
  <c r="K303" i="27" s="1"/>
  <c r="K303" i="28" s="1"/>
  <c r="K303" i="29" s="1"/>
  <c r="K303" i="30" s="1"/>
  <c r="K303" i="31" s="1"/>
  <c r="K303" i="32" s="1"/>
  <c r="K303" i="33" s="1"/>
  <c r="K303" i="34" s="1"/>
  <c r="H299" i="14"/>
  <c r="K299" i="24"/>
  <c r="K299" i="25" s="1"/>
  <c r="K299" i="26" s="1"/>
  <c r="K299" i="27" s="1"/>
  <c r="K299" i="28" s="1"/>
  <c r="K299" i="29" s="1"/>
  <c r="K299" i="30" s="1"/>
  <c r="K299" i="31" s="1"/>
  <c r="K299" i="32" s="1"/>
  <c r="K299" i="33" s="1"/>
  <c r="K299" i="34" s="1"/>
  <c r="H295" i="14"/>
  <c r="K295" i="24"/>
  <c r="K295" i="25" s="1"/>
  <c r="K295" i="26" s="1"/>
  <c r="K295" i="27" s="1"/>
  <c r="K295" i="28" s="1"/>
  <c r="K295" i="29" s="1"/>
  <c r="K295" i="30" s="1"/>
  <c r="K295" i="31" s="1"/>
  <c r="K295" i="32" s="1"/>
  <c r="K295" i="33" s="1"/>
  <c r="K295" i="34" s="1"/>
  <c r="H291" i="14"/>
  <c r="K291" i="24"/>
  <c r="K291" i="25" s="1"/>
  <c r="K291" i="26" s="1"/>
  <c r="K291" i="27" s="1"/>
  <c r="K291" i="28" s="1"/>
  <c r="K291" i="29" s="1"/>
  <c r="K291" i="30" s="1"/>
  <c r="K291" i="31" s="1"/>
  <c r="K291" i="32" s="1"/>
  <c r="K291" i="33" s="1"/>
  <c r="K291" i="34" s="1"/>
  <c r="H286" i="14"/>
  <c r="K286" i="24"/>
  <c r="K286" i="25" s="1"/>
  <c r="K286" i="26" s="1"/>
  <c r="K286" i="27" s="1"/>
  <c r="K286" i="28" s="1"/>
  <c r="K286" i="29" s="1"/>
  <c r="K286" i="30" s="1"/>
  <c r="K286" i="31" s="1"/>
  <c r="K286" i="32" s="1"/>
  <c r="K286" i="33" s="1"/>
  <c r="K286" i="34" s="1"/>
  <c r="H282" i="14"/>
  <c r="K282" i="24"/>
  <c r="K282" i="25" s="1"/>
  <c r="K282" i="26" s="1"/>
  <c r="K282" i="27" s="1"/>
  <c r="K282" i="28" s="1"/>
  <c r="K282" i="29" s="1"/>
  <c r="K282" i="30" s="1"/>
  <c r="K282" i="31" s="1"/>
  <c r="K282" i="32" s="1"/>
  <c r="K282" i="33" s="1"/>
  <c r="K282" i="34" s="1"/>
  <c r="H278" i="14"/>
  <c r="K278" i="24"/>
  <c r="K278" i="25" s="1"/>
  <c r="K278" i="26" s="1"/>
  <c r="K278" i="27" s="1"/>
  <c r="K278" i="28" s="1"/>
  <c r="K278" i="29" s="1"/>
  <c r="K278" i="30" s="1"/>
  <c r="K278" i="31" s="1"/>
  <c r="K278" i="32" s="1"/>
  <c r="K278" i="33" s="1"/>
  <c r="K278" i="34" s="1"/>
  <c r="H274" i="14"/>
  <c r="K274" i="24"/>
  <c r="K274" i="25" s="1"/>
  <c r="K274" i="26" s="1"/>
  <c r="K274" i="27" s="1"/>
  <c r="K274" i="28" s="1"/>
  <c r="K274" i="29" s="1"/>
  <c r="K274" i="30" s="1"/>
  <c r="K274" i="31" s="1"/>
  <c r="K274" i="32" s="1"/>
  <c r="K274" i="33" s="1"/>
  <c r="K274" i="34" s="1"/>
  <c r="H270" i="14"/>
  <c r="K270" i="24"/>
  <c r="K270" i="25" s="1"/>
  <c r="K270" i="26" s="1"/>
  <c r="K270" i="27" s="1"/>
  <c r="K270" i="28" s="1"/>
  <c r="K270" i="29" s="1"/>
  <c r="K270" i="30" s="1"/>
  <c r="K270" i="31" s="1"/>
  <c r="K270" i="32" s="1"/>
  <c r="K270" i="33" s="1"/>
  <c r="K270" i="34" s="1"/>
  <c r="H265" i="14"/>
  <c r="K265" i="24"/>
  <c r="K265" i="25" s="1"/>
  <c r="K265" i="26" s="1"/>
  <c r="K265" i="27" s="1"/>
  <c r="K265" i="28" s="1"/>
  <c r="K265" i="29" s="1"/>
  <c r="K265" i="30" s="1"/>
  <c r="K265" i="31" s="1"/>
  <c r="K265" i="32" s="1"/>
  <c r="K265" i="33" s="1"/>
  <c r="K265" i="34" s="1"/>
  <c r="H261" i="14"/>
  <c r="K261" i="24"/>
  <c r="K261" i="25" s="1"/>
  <c r="K261" i="26" s="1"/>
  <c r="K261" i="27" s="1"/>
  <c r="K261" i="28" s="1"/>
  <c r="K261" i="29" s="1"/>
  <c r="K261" i="30" s="1"/>
  <c r="K261" i="31" s="1"/>
  <c r="K261" i="32" s="1"/>
  <c r="K261" i="33" s="1"/>
  <c r="K261" i="34" s="1"/>
  <c r="H257" i="14"/>
  <c r="K257" i="24"/>
  <c r="K257" i="25" s="1"/>
  <c r="K257" i="26" s="1"/>
  <c r="K257" i="27" s="1"/>
  <c r="K257" i="28" s="1"/>
  <c r="K257" i="29" s="1"/>
  <c r="K257" i="30" s="1"/>
  <c r="K257" i="31" s="1"/>
  <c r="K257" i="32" s="1"/>
  <c r="K257" i="33" s="1"/>
  <c r="K257" i="34" s="1"/>
  <c r="H253" i="14"/>
  <c r="K253" i="24"/>
  <c r="K253" i="25" s="1"/>
  <c r="K253" i="26" s="1"/>
  <c r="K253" i="27" s="1"/>
  <c r="K253" i="28" s="1"/>
  <c r="K253" i="29" s="1"/>
  <c r="K253" i="30" s="1"/>
  <c r="K253" i="31" s="1"/>
  <c r="K253" i="32" s="1"/>
  <c r="K253" i="33" s="1"/>
  <c r="K253" i="34" s="1"/>
  <c r="H249" i="14"/>
  <c r="K249" i="24"/>
  <c r="K249" i="25" s="1"/>
  <c r="K249" i="26" s="1"/>
  <c r="K249" i="27" s="1"/>
  <c r="K249" i="28" s="1"/>
  <c r="K249" i="29" s="1"/>
  <c r="K249" i="30" s="1"/>
  <c r="K249" i="31" s="1"/>
  <c r="K249" i="32" s="1"/>
  <c r="K249" i="33" s="1"/>
  <c r="K249" i="34" s="1"/>
  <c r="H245" i="14"/>
  <c r="K245" i="24"/>
  <c r="K245" i="25" s="1"/>
  <c r="K245" i="26" s="1"/>
  <c r="K245" i="27" s="1"/>
  <c r="K245" i="28" s="1"/>
  <c r="K245" i="29" s="1"/>
  <c r="K245" i="30" s="1"/>
  <c r="K245" i="31" s="1"/>
  <c r="K245" i="32" s="1"/>
  <c r="K245" i="33" s="1"/>
  <c r="K245" i="34" s="1"/>
  <c r="H241" i="14"/>
  <c r="K241" i="24"/>
  <c r="K241" i="25" s="1"/>
  <c r="K241" i="26" s="1"/>
  <c r="K241" i="27" s="1"/>
  <c r="K241" i="28" s="1"/>
  <c r="K241" i="29" s="1"/>
  <c r="K241" i="30" s="1"/>
  <c r="K241" i="31" s="1"/>
  <c r="K241" i="32" s="1"/>
  <c r="K241" i="33" s="1"/>
  <c r="K241" i="34" s="1"/>
  <c r="H237" i="14"/>
  <c r="K237" i="24"/>
  <c r="K237" i="25" s="1"/>
  <c r="K237" i="26" s="1"/>
  <c r="K237" i="27" s="1"/>
  <c r="K237" i="28" s="1"/>
  <c r="K237" i="29" s="1"/>
  <c r="K237" i="30" s="1"/>
  <c r="K237" i="31" s="1"/>
  <c r="K237" i="32" s="1"/>
  <c r="K237" i="33" s="1"/>
  <c r="K237" i="34" s="1"/>
  <c r="H232" i="14"/>
  <c r="K232" i="24"/>
  <c r="K232" i="25" s="1"/>
  <c r="K232" i="26" s="1"/>
  <c r="K232" i="27" s="1"/>
  <c r="K232" i="28" s="1"/>
  <c r="K232" i="29" s="1"/>
  <c r="K232" i="30" s="1"/>
  <c r="K232" i="31" s="1"/>
  <c r="K232" i="32" s="1"/>
  <c r="K232" i="33" s="1"/>
  <c r="K232" i="34" s="1"/>
  <c r="H228" i="14"/>
  <c r="K228" i="24"/>
  <c r="K228" i="25" s="1"/>
  <c r="K228" i="26" s="1"/>
  <c r="K228" i="27" s="1"/>
  <c r="K228" i="28" s="1"/>
  <c r="K228" i="29" s="1"/>
  <c r="K228" i="30" s="1"/>
  <c r="K228" i="31" s="1"/>
  <c r="K228" i="32" s="1"/>
  <c r="K228" i="33" s="1"/>
  <c r="K228" i="34" s="1"/>
  <c r="H218" i="14"/>
  <c r="K218" i="24"/>
  <c r="K218" i="25" s="1"/>
  <c r="K218" i="26" s="1"/>
  <c r="K218" i="27" s="1"/>
  <c r="K218" i="28" s="1"/>
  <c r="K218" i="29" s="1"/>
  <c r="K218" i="30" s="1"/>
  <c r="K218" i="31" s="1"/>
  <c r="K218" i="32" s="1"/>
  <c r="K218" i="33" s="1"/>
  <c r="K218" i="34" s="1"/>
  <c r="H214" i="14"/>
  <c r="K214" i="24"/>
  <c r="K214" i="25" s="1"/>
  <c r="K214" i="26" s="1"/>
  <c r="K214" i="27" s="1"/>
  <c r="K214" i="28" s="1"/>
  <c r="K214" i="29" s="1"/>
  <c r="K214" i="30" s="1"/>
  <c r="K214" i="31" s="1"/>
  <c r="K214" i="32" s="1"/>
  <c r="K214" i="33" s="1"/>
  <c r="K214" i="34" s="1"/>
  <c r="H210" i="14"/>
  <c r="K210" i="24"/>
  <c r="K210" i="25" s="1"/>
  <c r="K210" i="26" s="1"/>
  <c r="K210" i="27" s="1"/>
  <c r="K210" i="28" s="1"/>
  <c r="K210" i="29" s="1"/>
  <c r="K210" i="30" s="1"/>
  <c r="K210" i="31" s="1"/>
  <c r="K210" i="32" s="1"/>
  <c r="K210" i="33" s="1"/>
  <c r="K210" i="34" s="1"/>
  <c r="H201" i="14"/>
  <c r="K201" i="24"/>
  <c r="K201" i="25" s="1"/>
  <c r="K201" i="26" s="1"/>
  <c r="K201" i="27" s="1"/>
  <c r="K201" i="28" s="1"/>
  <c r="K201" i="29" s="1"/>
  <c r="K201" i="30" s="1"/>
  <c r="K201" i="31" s="1"/>
  <c r="K201" i="32" s="1"/>
  <c r="K201" i="33" s="1"/>
  <c r="K201" i="34" s="1"/>
  <c r="H197" i="14"/>
  <c r="K197" i="24"/>
  <c r="K197" i="25" s="1"/>
  <c r="K197" i="26" s="1"/>
  <c r="K197" i="27" s="1"/>
  <c r="K197" i="28" s="1"/>
  <c r="K197" i="29" s="1"/>
  <c r="K197" i="30" s="1"/>
  <c r="K197" i="31" s="1"/>
  <c r="K197" i="32" s="1"/>
  <c r="K197" i="33" s="1"/>
  <c r="K197" i="34" s="1"/>
  <c r="H193" i="14"/>
  <c r="K193" i="24"/>
  <c r="K193" i="25" s="1"/>
  <c r="K193" i="26" s="1"/>
  <c r="K193" i="27" s="1"/>
  <c r="K193" i="28" s="1"/>
  <c r="K193" i="29" s="1"/>
  <c r="K193" i="30" s="1"/>
  <c r="K193" i="31" s="1"/>
  <c r="K193" i="32" s="1"/>
  <c r="K193" i="33" s="1"/>
  <c r="K193" i="34" s="1"/>
  <c r="H189" i="14"/>
  <c r="K189" i="24"/>
  <c r="K189" i="25" s="1"/>
  <c r="K189" i="26" s="1"/>
  <c r="K189" i="27" s="1"/>
  <c r="K189" i="28" s="1"/>
  <c r="K189" i="29" s="1"/>
  <c r="K189" i="30" s="1"/>
  <c r="K189" i="31" s="1"/>
  <c r="K189" i="32" s="1"/>
  <c r="K189" i="33" s="1"/>
  <c r="K189" i="34" s="1"/>
  <c r="H185" i="14"/>
  <c r="K185" i="24"/>
  <c r="K185" i="25" s="1"/>
  <c r="K185" i="26" s="1"/>
  <c r="K185" i="27" s="1"/>
  <c r="K185" i="28" s="1"/>
  <c r="K185" i="29" s="1"/>
  <c r="K185" i="30" s="1"/>
  <c r="K185" i="31" s="1"/>
  <c r="K185" i="32" s="1"/>
  <c r="K185" i="33" s="1"/>
  <c r="K185" i="34" s="1"/>
  <c r="H181" i="14"/>
  <c r="K181" i="24"/>
  <c r="K181" i="25" s="1"/>
  <c r="K181" i="26" s="1"/>
  <c r="K181" i="27" s="1"/>
  <c r="K181" i="28" s="1"/>
  <c r="K181" i="29" s="1"/>
  <c r="K181" i="30" s="1"/>
  <c r="K181" i="31" s="1"/>
  <c r="K181" i="32" s="1"/>
  <c r="K181" i="33" s="1"/>
  <c r="K181" i="34" s="1"/>
  <c r="H177" i="14"/>
  <c r="K177" i="24"/>
  <c r="K177" i="25" s="1"/>
  <c r="K177" i="26" s="1"/>
  <c r="K177" i="27" s="1"/>
  <c r="K177" i="28" s="1"/>
  <c r="K177" i="29" s="1"/>
  <c r="K177" i="30" s="1"/>
  <c r="K177" i="31" s="1"/>
  <c r="K177" i="32" s="1"/>
  <c r="K177" i="33" s="1"/>
  <c r="K177" i="34" s="1"/>
  <c r="H173" i="14"/>
  <c r="K173" i="24"/>
  <c r="K173" i="25" s="1"/>
  <c r="K173" i="26" s="1"/>
  <c r="K173" i="27" s="1"/>
  <c r="K173" i="28" s="1"/>
  <c r="K173" i="29" s="1"/>
  <c r="K173" i="30" s="1"/>
  <c r="K173" i="31" s="1"/>
  <c r="K173" i="32" s="1"/>
  <c r="K173" i="33" s="1"/>
  <c r="K173" i="34" s="1"/>
  <c r="H169" i="14"/>
  <c r="K169" i="24"/>
  <c r="K169" i="25" s="1"/>
  <c r="K169" i="26" s="1"/>
  <c r="K169" i="27" s="1"/>
  <c r="K169" i="28" s="1"/>
  <c r="K169" i="29" s="1"/>
  <c r="K169" i="30" s="1"/>
  <c r="K169" i="31" s="1"/>
  <c r="K169" i="32" s="1"/>
  <c r="K169" i="33" s="1"/>
  <c r="K169" i="34" s="1"/>
  <c r="H165" i="14"/>
  <c r="K165" i="24"/>
  <c r="K165" i="25" s="1"/>
  <c r="K165" i="26" s="1"/>
  <c r="K165" i="27" s="1"/>
  <c r="K165" i="28" s="1"/>
  <c r="K165" i="29" s="1"/>
  <c r="K165" i="30" s="1"/>
  <c r="K165" i="31" s="1"/>
  <c r="K165" i="32" s="1"/>
  <c r="K165" i="33" s="1"/>
  <c r="K165" i="34" s="1"/>
  <c r="H161" i="14"/>
  <c r="K161" i="24"/>
  <c r="K161" i="25" s="1"/>
  <c r="K161" i="26" s="1"/>
  <c r="K161" i="27" s="1"/>
  <c r="K161" i="28" s="1"/>
  <c r="K161" i="29" s="1"/>
  <c r="K161" i="30" s="1"/>
  <c r="K161" i="31" s="1"/>
  <c r="K161" i="32" s="1"/>
  <c r="K161" i="33" s="1"/>
  <c r="K161" i="34" s="1"/>
  <c r="H157" i="14"/>
  <c r="K157" i="24"/>
  <c r="K157" i="25" s="1"/>
  <c r="K157" i="26" s="1"/>
  <c r="K157" i="27" s="1"/>
  <c r="K157" i="28" s="1"/>
  <c r="K157" i="29" s="1"/>
  <c r="K157" i="30" s="1"/>
  <c r="K157" i="31" s="1"/>
  <c r="K157" i="32" s="1"/>
  <c r="K157" i="33" s="1"/>
  <c r="K157" i="34" s="1"/>
  <c r="H153" i="14"/>
  <c r="K153" i="24"/>
  <c r="K153" i="25" s="1"/>
  <c r="K153" i="26" s="1"/>
  <c r="K153" i="27" s="1"/>
  <c r="K153" i="28" s="1"/>
  <c r="K153" i="29" s="1"/>
  <c r="K153" i="30" s="1"/>
  <c r="K153" i="31" s="1"/>
  <c r="K153" i="32" s="1"/>
  <c r="K153" i="33" s="1"/>
  <c r="K153" i="34" s="1"/>
  <c r="H149" i="14"/>
  <c r="K149" i="24"/>
  <c r="K149" i="25" s="1"/>
  <c r="K149" i="26" s="1"/>
  <c r="K149" i="27" s="1"/>
  <c r="K149" i="28" s="1"/>
  <c r="K149" i="29" s="1"/>
  <c r="K149" i="30" s="1"/>
  <c r="K149" i="31" s="1"/>
  <c r="K149" i="32" s="1"/>
  <c r="K149" i="33" s="1"/>
  <c r="K149" i="34" s="1"/>
  <c r="H145" i="14"/>
  <c r="K145" i="24"/>
  <c r="K145" i="25" s="1"/>
  <c r="K145" i="26" s="1"/>
  <c r="K145" i="27" s="1"/>
  <c r="K145" i="28" s="1"/>
  <c r="K145" i="29" s="1"/>
  <c r="K145" i="30" s="1"/>
  <c r="K145" i="31" s="1"/>
  <c r="K145" i="32" s="1"/>
  <c r="K145" i="33" s="1"/>
  <c r="K145" i="34" s="1"/>
  <c r="H141" i="14"/>
  <c r="K141" i="24"/>
  <c r="K141" i="25" s="1"/>
  <c r="K141" i="26" s="1"/>
  <c r="K141" i="27" s="1"/>
  <c r="K141" i="28" s="1"/>
  <c r="K141" i="29" s="1"/>
  <c r="K141" i="30" s="1"/>
  <c r="K141" i="31" s="1"/>
  <c r="K141" i="32" s="1"/>
  <c r="K141" i="33" s="1"/>
  <c r="K141" i="34" s="1"/>
  <c r="H136" i="14"/>
  <c r="K136" i="24"/>
  <c r="K136" i="25" s="1"/>
  <c r="K136" i="26" s="1"/>
  <c r="K136" i="27" s="1"/>
  <c r="K136" i="28" s="1"/>
  <c r="K136" i="29" s="1"/>
  <c r="K136" i="30" s="1"/>
  <c r="K136" i="31" s="1"/>
  <c r="K136" i="32" s="1"/>
  <c r="K136" i="33" s="1"/>
  <c r="K136" i="34" s="1"/>
  <c r="H132" i="14"/>
  <c r="K132" i="24"/>
  <c r="K132" i="25" s="1"/>
  <c r="K132" i="26" s="1"/>
  <c r="K132" i="27" s="1"/>
  <c r="K132" i="28" s="1"/>
  <c r="K132" i="29" s="1"/>
  <c r="K132" i="30" s="1"/>
  <c r="K132" i="31" s="1"/>
  <c r="K132" i="32" s="1"/>
  <c r="K132" i="33" s="1"/>
  <c r="K132" i="34" s="1"/>
  <c r="H128" i="14"/>
  <c r="K128" i="24"/>
  <c r="K128" i="25" s="1"/>
  <c r="K128" i="26" s="1"/>
  <c r="K128" i="27" s="1"/>
  <c r="K128" i="28" s="1"/>
  <c r="K128" i="29" s="1"/>
  <c r="K128" i="30" s="1"/>
  <c r="K128" i="31" s="1"/>
  <c r="K128" i="32" s="1"/>
  <c r="K128" i="33" s="1"/>
  <c r="K128" i="34" s="1"/>
  <c r="H123" i="14"/>
  <c r="K123" i="24"/>
  <c r="K123" i="25" s="1"/>
  <c r="K123" i="26" s="1"/>
  <c r="K123" i="27" s="1"/>
  <c r="K123" i="28" s="1"/>
  <c r="K123" i="29" s="1"/>
  <c r="K123" i="30" s="1"/>
  <c r="K123" i="31" s="1"/>
  <c r="K123" i="32" s="1"/>
  <c r="K123" i="33" s="1"/>
  <c r="K123" i="34" s="1"/>
  <c r="H119" i="14"/>
  <c r="K119" i="24"/>
  <c r="K119" i="25" s="1"/>
  <c r="K119" i="26" s="1"/>
  <c r="K119" i="27" s="1"/>
  <c r="K119" i="28" s="1"/>
  <c r="K119" i="29" s="1"/>
  <c r="K119" i="30" s="1"/>
  <c r="K119" i="31" s="1"/>
  <c r="K119" i="32" s="1"/>
  <c r="K119" i="33" s="1"/>
  <c r="K119" i="34" s="1"/>
  <c r="H109" i="14"/>
  <c r="K109" i="24"/>
  <c r="K109" i="25" s="1"/>
  <c r="K109" i="26" s="1"/>
  <c r="K109" i="27" s="1"/>
  <c r="K109" i="28" s="1"/>
  <c r="K109" i="29" s="1"/>
  <c r="K109" i="30" s="1"/>
  <c r="K109" i="31" s="1"/>
  <c r="K109" i="32" s="1"/>
  <c r="K109" i="33" s="1"/>
  <c r="K109" i="34" s="1"/>
  <c r="H105" i="14"/>
  <c r="K105" i="24"/>
  <c r="K105" i="25" s="1"/>
  <c r="K105" i="26" s="1"/>
  <c r="K105" i="27" s="1"/>
  <c r="K105" i="28" s="1"/>
  <c r="K105" i="29" s="1"/>
  <c r="K105" i="30" s="1"/>
  <c r="K105" i="31" s="1"/>
  <c r="K105" i="32" s="1"/>
  <c r="K105" i="33" s="1"/>
  <c r="K105" i="34" s="1"/>
  <c r="H101" i="14"/>
  <c r="K101" i="24"/>
  <c r="K101" i="25" s="1"/>
  <c r="K101" i="26" s="1"/>
  <c r="K101" i="27" s="1"/>
  <c r="K101" i="28" s="1"/>
  <c r="K101" i="29" s="1"/>
  <c r="K101" i="30" s="1"/>
  <c r="K101" i="31" s="1"/>
  <c r="K101" i="32" s="1"/>
  <c r="K101" i="33" s="1"/>
  <c r="K101" i="34" s="1"/>
  <c r="H97" i="14"/>
  <c r="K97" i="24"/>
  <c r="K97" i="25" s="1"/>
  <c r="K97" i="26" s="1"/>
  <c r="K97" i="27" s="1"/>
  <c r="K97" i="28" s="1"/>
  <c r="K97" i="29" s="1"/>
  <c r="K97" i="30" s="1"/>
  <c r="K97" i="31" s="1"/>
  <c r="K97" i="32" s="1"/>
  <c r="K97" i="33" s="1"/>
  <c r="K97" i="34" s="1"/>
  <c r="H93" i="14"/>
  <c r="K93" i="24"/>
  <c r="K93" i="25" s="1"/>
  <c r="K93" i="26" s="1"/>
  <c r="K93" i="27" s="1"/>
  <c r="K93" i="28" s="1"/>
  <c r="K93" i="29" s="1"/>
  <c r="K93" i="30" s="1"/>
  <c r="K93" i="31" s="1"/>
  <c r="K93" i="32" s="1"/>
  <c r="K93" i="33" s="1"/>
  <c r="K93" i="34" s="1"/>
  <c r="H89" i="14"/>
  <c r="K89" i="24"/>
  <c r="K89" i="25" s="1"/>
  <c r="K89" i="26" s="1"/>
  <c r="K89" i="27" s="1"/>
  <c r="K89" i="28" s="1"/>
  <c r="K89" i="29" s="1"/>
  <c r="K89" i="30" s="1"/>
  <c r="K89" i="31" s="1"/>
  <c r="K89" i="32" s="1"/>
  <c r="K89" i="33" s="1"/>
  <c r="K89" i="34" s="1"/>
  <c r="H85" i="14"/>
  <c r="K85" i="24"/>
  <c r="K85" i="25" s="1"/>
  <c r="K85" i="26" s="1"/>
  <c r="K85" i="27" s="1"/>
  <c r="K85" i="28" s="1"/>
  <c r="K85" i="29" s="1"/>
  <c r="K85" i="30" s="1"/>
  <c r="K85" i="31" s="1"/>
  <c r="K85" i="32" s="1"/>
  <c r="K85" i="33" s="1"/>
  <c r="K85" i="34" s="1"/>
  <c r="H81" i="14"/>
  <c r="K81" i="24"/>
  <c r="K81" i="25" s="1"/>
  <c r="K81" i="26" s="1"/>
  <c r="K81" i="27" s="1"/>
  <c r="K81" i="28" s="1"/>
  <c r="K81" i="29" s="1"/>
  <c r="K81" i="30" s="1"/>
  <c r="K81" i="31" s="1"/>
  <c r="K81" i="32" s="1"/>
  <c r="K81" i="33" s="1"/>
  <c r="K81" i="34" s="1"/>
  <c r="H77" i="14"/>
  <c r="K77" i="24"/>
  <c r="K77" i="25" s="1"/>
  <c r="K77" i="26" s="1"/>
  <c r="K77" i="27" s="1"/>
  <c r="K77" i="28" s="1"/>
  <c r="K77" i="29" s="1"/>
  <c r="K77" i="30" s="1"/>
  <c r="K77" i="31" s="1"/>
  <c r="K77" i="32" s="1"/>
  <c r="K77" i="33" s="1"/>
  <c r="K77" i="34" s="1"/>
  <c r="H73" i="14"/>
  <c r="K73" i="24"/>
  <c r="K73" i="25" s="1"/>
  <c r="K73" i="26" s="1"/>
  <c r="K73" i="27" s="1"/>
  <c r="K73" i="28" s="1"/>
  <c r="K73" i="29" s="1"/>
  <c r="K73" i="30" s="1"/>
  <c r="K73" i="31" s="1"/>
  <c r="K73" i="32" s="1"/>
  <c r="K73" i="33" s="1"/>
  <c r="K73" i="34" s="1"/>
  <c r="H69" i="14"/>
  <c r="K69" i="24"/>
  <c r="K69" i="25" s="1"/>
  <c r="K69" i="26" s="1"/>
  <c r="K69" i="27" s="1"/>
  <c r="K69" i="28" s="1"/>
  <c r="K69" i="29" s="1"/>
  <c r="K69" i="30" s="1"/>
  <c r="K69" i="31" s="1"/>
  <c r="K69" i="32" s="1"/>
  <c r="K69" i="33" s="1"/>
  <c r="K69" i="34" s="1"/>
  <c r="H65" i="14"/>
  <c r="K65" i="24"/>
  <c r="K65" i="25" s="1"/>
  <c r="K65" i="26" s="1"/>
  <c r="K65" i="27" s="1"/>
  <c r="K65" i="28" s="1"/>
  <c r="K65" i="29" s="1"/>
  <c r="K65" i="30" s="1"/>
  <c r="K65" i="31" s="1"/>
  <c r="K65" i="32" s="1"/>
  <c r="K65" i="33" s="1"/>
  <c r="K65" i="34" s="1"/>
  <c r="H61" i="14"/>
  <c r="K61" i="24"/>
  <c r="K61" i="25" s="1"/>
  <c r="K61" i="26" s="1"/>
  <c r="K61" i="27" s="1"/>
  <c r="K61" i="28" s="1"/>
  <c r="K61" i="29" s="1"/>
  <c r="K61" i="30" s="1"/>
  <c r="K61" i="31" s="1"/>
  <c r="K61" i="32" s="1"/>
  <c r="K61" i="33" s="1"/>
  <c r="K61" i="34" s="1"/>
  <c r="H57" i="14"/>
  <c r="K57" i="24"/>
  <c r="K57" i="25" s="1"/>
  <c r="K57" i="26" s="1"/>
  <c r="K57" i="27" s="1"/>
  <c r="K57" i="28" s="1"/>
  <c r="K57" i="29" s="1"/>
  <c r="K57" i="30" s="1"/>
  <c r="K57" i="31" s="1"/>
  <c r="K57" i="32" s="1"/>
  <c r="K57" i="33" s="1"/>
  <c r="K57" i="34" s="1"/>
  <c r="H53" i="14"/>
  <c r="K53" i="24"/>
  <c r="K53" i="25" s="1"/>
  <c r="K53" i="26" s="1"/>
  <c r="K53" i="27" s="1"/>
  <c r="K53" i="28" s="1"/>
  <c r="K53" i="29" s="1"/>
  <c r="K53" i="30" s="1"/>
  <c r="K53" i="31" s="1"/>
  <c r="K53" i="32" s="1"/>
  <c r="K53" i="33" s="1"/>
  <c r="K53" i="34" s="1"/>
  <c r="H49" i="14"/>
  <c r="K49" i="24"/>
  <c r="K49" i="25" s="1"/>
  <c r="K49" i="26" s="1"/>
  <c r="K49" i="27" s="1"/>
  <c r="K49" i="28" s="1"/>
  <c r="K49" i="29" s="1"/>
  <c r="K49" i="30" s="1"/>
  <c r="K49" i="31" s="1"/>
  <c r="K49" i="32" s="1"/>
  <c r="K49" i="33" s="1"/>
  <c r="K49" i="34" s="1"/>
  <c r="H45" i="14"/>
  <c r="K45" i="24"/>
  <c r="K45" i="25" s="1"/>
  <c r="K45" i="26" s="1"/>
  <c r="K45" i="27" s="1"/>
  <c r="K45" i="28" s="1"/>
  <c r="K45" i="29" s="1"/>
  <c r="K45" i="30" s="1"/>
  <c r="K45" i="31" s="1"/>
  <c r="K45" i="32" s="1"/>
  <c r="K45" i="33" s="1"/>
  <c r="K45" i="34" s="1"/>
  <c r="H41" i="14"/>
  <c r="K41" i="24"/>
  <c r="K41" i="25" s="1"/>
  <c r="K41" i="26" s="1"/>
  <c r="K41" i="27" s="1"/>
  <c r="K41" i="28" s="1"/>
  <c r="K41" i="29" s="1"/>
  <c r="K41" i="30" s="1"/>
  <c r="K41" i="31" s="1"/>
  <c r="K41" i="32" s="1"/>
  <c r="K41" i="33" s="1"/>
  <c r="K41" i="34" s="1"/>
  <c r="H37" i="14"/>
  <c r="K37" i="24"/>
  <c r="K37" i="25" s="1"/>
  <c r="K37" i="26" s="1"/>
  <c r="K37" i="27" s="1"/>
  <c r="K37" i="28" s="1"/>
  <c r="K37" i="29" s="1"/>
  <c r="K37" i="30" s="1"/>
  <c r="K37" i="31" s="1"/>
  <c r="K37" i="32" s="1"/>
  <c r="K37" i="33" s="1"/>
  <c r="K37" i="34" s="1"/>
  <c r="H33" i="14"/>
  <c r="K33" i="24"/>
  <c r="K33" i="25" s="1"/>
  <c r="K33" i="26" s="1"/>
  <c r="K33" i="27" s="1"/>
  <c r="K33" i="28" s="1"/>
  <c r="K33" i="29" s="1"/>
  <c r="K33" i="30" s="1"/>
  <c r="K33" i="31" s="1"/>
  <c r="K33" i="32" s="1"/>
  <c r="K33" i="33" s="1"/>
  <c r="K33" i="34" s="1"/>
  <c r="H29" i="14"/>
  <c r="H24"/>
  <c r="K24" i="24"/>
  <c r="K24" i="25" s="1"/>
  <c r="K24" i="26" s="1"/>
  <c r="K24" i="27" s="1"/>
  <c r="K24" i="28" s="1"/>
  <c r="K24" i="29" s="1"/>
  <c r="K24" i="30" s="1"/>
  <c r="K24" i="31" s="1"/>
  <c r="K24" i="32" s="1"/>
  <c r="K24" i="33" s="1"/>
  <c r="K24" i="34" s="1"/>
  <c r="H20" i="14"/>
  <c r="K20" i="24"/>
  <c r="K20" i="25" s="1"/>
  <c r="K20" i="26" s="1"/>
  <c r="K20" i="27" s="1"/>
  <c r="K20" i="28" s="1"/>
  <c r="K20" i="29" s="1"/>
  <c r="K20" i="30" s="1"/>
  <c r="K20" i="31" s="1"/>
  <c r="K20" i="32" s="1"/>
  <c r="K20" i="33" s="1"/>
  <c r="K20" i="34" s="1"/>
  <c r="H16" i="14"/>
  <c r="K16" i="24"/>
  <c r="K16" i="25" s="1"/>
  <c r="K16" i="26" s="1"/>
  <c r="K16" i="27" s="1"/>
  <c r="K16" i="28" s="1"/>
  <c r="K16" i="29" s="1"/>
  <c r="K16" i="30" s="1"/>
  <c r="K16" i="31" s="1"/>
  <c r="K16" i="32" s="1"/>
  <c r="K16" i="33" s="1"/>
  <c r="K16" i="34" s="1"/>
  <c r="H12" i="14"/>
  <c r="K12" i="24"/>
  <c r="K12" i="25" s="1"/>
  <c r="K12" i="26" s="1"/>
  <c r="K12" i="27" s="1"/>
  <c r="K12" i="28" s="1"/>
  <c r="K12" i="29" s="1"/>
  <c r="K12" i="30" s="1"/>
  <c r="K12" i="31" s="1"/>
  <c r="K12" i="32" s="1"/>
  <c r="K12" i="33" s="1"/>
  <c r="K12" i="34" s="1"/>
  <c r="H8" i="14"/>
  <c r="K8" i="24"/>
  <c r="K8" i="25" s="1"/>
  <c r="K8" i="26" s="1"/>
  <c r="K8" i="27" s="1"/>
  <c r="K8" i="28" s="1"/>
  <c r="K8" i="29" s="1"/>
  <c r="K8" i="30" s="1"/>
  <c r="K8" i="31" s="1"/>
  <c r="K8" i="32" s="1"/>
  <c r="K8" i="33" s="1"/>
  <c r="K8" i="34" s="1"/>
  <c r="H332" i="14"/>
  <c r="K332" i="24"/>
  <c r="K332" i="25" s="1"/>
  <c r="K332" i="26" s="1"/>
  <c r="K332" i="27" s="1"/>
  <c r="K332" i="28" s="1"/>
  <c r="K332" i="29" s="1"/>
  <c r="K332" i="30" s="1"/>
  <c r="K332" i="31" s="1"/>
  <c r="K332" i="32" s="1"/>
  <c r="K332" i="33" s="1"/>
  <c r="K332" i="34" s="1"/>
  <c r="H326" i="14"/>
  <c r="K326" i="24"/>
  <c r="K326" i="25" s="1"/>
  <c r="K326" i="26" s="1"/>
  <c r="K326" i="27" s="1"/>
  <c r="K326" i="28" s="1"/>
  <c r="K326" i="29" s="1"/>
  <c r="K326" i="30" s="1"/>
  <c r="K326" i="31" s="1"/>
  <c r="K326" i="32" s="1"/>
  <c r="K326" i="33" s="1"/>
  <c r="K326" i="34" s="1"/>
  <c r="H320" i="14"/>
  <c r="K320" i="24"/>
  <c r="K320" i="25" s="1"/>
  <c r="K320" i="26" s="1"/>
  <c r="K320" i="27" s="1"/>
  <c r="K320" i="28" s="1"/>
  <c r="K320" i="29" s="1"/>
  <c r="K320" i="30" s="1"/>
  <c r="K320" i="31" s="1"/>
  <c r="K320" i="32" s="1"/>
  <c r="K320" i="33" s="1"/>
  <c r="K320" i="34" s="1"/>
  <c r="H316" i="14"/>
  <c r="K316" i="24"/>
  <c r="K316" i="25" s="1"/>
  <c r="K316" i="26" s="1"/>
  <c r="K316" i="27" s="1"/>
  <c r="K316" i="28" s="1"/>
  <c r="K316" i="29" s="1"/>
  <c r="K316" i="30" s="1"/>
  <c r="K316" i="31" s="1"/>
  <c r="K316" i="32" s="1"/>
  <c r="K316" i="33" s="1"/>
  <c r="K316" i="34" s="1"/>
  <c r="H312" i="14"/>
  <c r="K312" i="24"/>
  <c r="K312" i="25" s="1"/>
  <c r="K312" i="26" s="1"/>
  <c r="K312" i="27" s="1"/>
  <c r="K312" i="28" s="1"/>
  <c r="K312" i="29" s="1"/>
  <c r="K312" i="30" s="1"/>
  <c r="K312" i="31" s="1"/>
  <c r="K312" i="32" s="1"/>
  <c r="K312" i="33" s="1"/>
  <c r="K312" i="34" s="1"/>
  <c r="H308" i="14"/>
  <c r="K308" i="24"/>
  <c r="K308" i="25" s="1"/>
  <c r="K308" i="26" s="1"/>
  <c r="K308" i="27" s="1"/>
  <c r="K308" i="28" s="1"/>
  <c r="K308" i="29" s="1"/>
  <c r="K308" i="30" s="1"/>
  <c r="K308" i="31" s="1"/>
  <c r="K308" i="32" s="1"/>
  <c r="K308" i="33" s="1"/>
  <c r="K308" i="34" s="1"/>
  <c r="H304" i="14"/>
  <c r="K304" i="24"/>
  <c r="K304" i="25" s="1"/>
  <c r="K304" i="26" s="1"/>
  <c r="K304" i="27" s="1"/>
  <c r="K304" i="28" s="1"/>
  <c r="K304" i="29" s="1"/>
  <c r="K304" i="30" s="1"/>
  <c r="K304" i="31" s="1"/>
  <c r="K304" i="32" s="1"/>
  <c r="K304" i="33" s="1"/>
  <c r="K304" i="34" s="1"/>
  <c r="H300" i="14"/>
  <c r="K300" i="24"/>
  <c r="K300" i="25" s="1"/>
  <c r="K300" i="26" s="1"/>
  <c r="K300" i="27" s="1"/>
  <c r="K300" i="28" s="1"/>
  <c r="K300" i="29" s="1"/>
  <c r="K300" i="30" s="1"/>
  <c r="K300" i="31" s="1"/>
  <c r="K300" i="32" s="1"/>
  <c r="K300" i="33" s="1"/>
  <c r="K300" i="34" s="1"/>
  <c r="H296" i="14"/>
  <c r="K296" i="24"/>
  <c r="K296" i="25" s="1"/>
  <c r="K296" i="26" s="1"/>
  <c r="K296" i="27" s="1"/>
  <c r="K296" i="28" s="1"/>
  <c r="K296" i="29" s="1"/>
  <c r="K296" i="30" s="1"/>
  <c r="K296" i="31" s="1"/>
  <c r="K296" i="32" s="1"/>
  <c r="K296" i="33" s="1"/>
  <c r="K296" i="34" s="1"/>
  <c r="H292" i="14"/>
  <c r="K292" i="24"/>
  <c r="K292" i="25" s="1"/>
  <c r="K292" i="26" s="1"/>
  <c r="K292" i="27" s="1"/>
  <c r="K292" i="28" s="1"/>
  <c r="K292" i="29" s="1"/>
  <c r="K292" i="30" s="1"/>
  <c r="K292" i="31" s="1"/>
  <c r="K292" i="32" s="1"/>
  <c r="K292" i="33" s="1"/>
  <c r="K292" i="34" s="1"/>
  <c r="H287" i="14"/>
  <c r="K287" i="24"/>
  <c r="K287" i="25" s="1"/>
  <c r="K287" i="26" s="1"/>
  <c r="K287" i="27" s="1"/>
  <c r="K287" i="28" s="1"/>
  <c r="K287" i="29" s="1"/>
  <c r="K287" i="30" s="1"/>
  <c r="K287" i="31" s="1"/>
  <c r="K287" i="32" s="1"/>
  <c r="K287" i="33" s="1"/>
  <c r="K287" i="34" s="1"/>
  <c r="H283" i="14"/>
  <c r="K283" i="24"/>
  <c r="K283" i="25" s="1"/>
  <c r="K283" i="26" s="1"/>
  <c r="K283" i="27" s="1"/>
  <c r="K283" i="28" s="1"/>
  <c r="K283" i="29" s="1"/>
  <c r="K283" i="30" s="1"/>
  <c r="K283" i="31" s="1"/>
  <c r="K283" i="32" s="1"/>
  <c r="K283" i="33" s="1"/>
  <c r="K283" i="34" s="1"/>
  <c r="H279" i="14"/>
  <c r="K279" i="24"/>
  <c r="K279" i="25" s="1"/>
  <c r="K279" i="26" s="1"/>
  <c r="K279" i="27" s="1"/>
  <c r="K279" i="28" s="1"/>
  <c r="K279" i="29" s="1"/>
  <c r="K279" i="30" s="1"/>
  <c r="K279" i="31" s="1"/>
  <c r="K279" i="32" s="1"/>
  <c r="K279" i="33" s="1"/>
  <c r="K279" i="34" s="1"/>
  <c r="H275" i="14"/>
  <c r="K275" i="24"/>
  <c r="K275" i="25" s="1"/>
  <c r="K275" i="26" s="1"/>
  <c r="K275" i="27" s="1"/>
  <c r="K275" i="28" s="1"/>
  <c r="K275" i="29" s="1"/>
  <c r="K275" i="30" s="1"/>
  <c r="K275" i="31" s="1"/>
  <c r="K275" i="32" s="1"/>
  <c r="K275" i="33" s="1"/>
  <c r="K275" i="34" s="1"/>
  <c r="H271" i="14"/>
  <c r="K271" i="24"/>
  <c r="K271" i="25" s="1"/>
  <c r="K271" i="26" s="1"/>
  <c r="K271" i="27" s="1"/>
  <c r="K271" i="28" s="1"/>
  <c r="K271" i="29" s="1"/>
  <c r="K271" i="30" s="1"/>
  <c r="K271" i="31" s="1"/>
  <c r="K271" i="32" s="1"/>
  <c r="K271" i="33" s="1"/>
  <c r="K271" i="34" s="1"/>
  <c r="H266" i="14"/>
  <c r="K266" i="24"/>
  <c r="K266" i="25" s="1"/>
  <c r="K266" i="26" s="1"/>
  <c r="K266" i="27" s="1"/>
  <c r="K266" i="28" s="1"/>
  <c r="K266" i="29" s="1"/>
  <c r="K266" i="30" s="1"/>
  <c r="K266" i="31" s="1"/>
  <c r="K266" i="32" s="1"/>
  <c r="K266" i="33" s="1"/>
  <c r="K266" i="34" s="1"/>
  <c r="H262" i="14"/>
  <c r="K262" i="24"/>
  <c r="K262" i="25" s="1"/>
  <c r="K262" i="26" s="1"/>
  <c r="K262" i="27" s="1"/>
  <c r="K262" i="28" s="1"/>
  <c r="K262" i="29" s="1"/>
  <c r="K262" i="30" s="1"/>
  <c r="K262" i="31" s="1"/>
  <c r="K262" i="32" s="1"/>
  <c r="K262" i="33" s="1"/>
  <c r="K262" i="34" s="1"/>
  <c r="H258" i="14"/>
  <c r="K258" i="24"/>
  <c r="K258" i="25" s="1"/>
  <c r="K258" i="26" s="1"/>
  <c r="K258" i="27" s="1"/>
  <c r="K258" i="28" s="1"/>
  <c r="K258" i="29" s="1"/>
  <c r="K258" i="30" s="1"/>
  <c r="K258" i="31" s="1"/>
  <c r="K258" i="32" s="1"/>
  <c r="K258" i="33" s="1"/>
  <c r="K258" i="34" s="1"/>
  <c r="H254" i="14"/>
  <c r="K254" i="24"/>
  <c r="K254" i="25" s="1"/>
  <c r="K254" i="26" s="1"/>
  <c r="K254" i="27" s="1"/>
  <c r="K254" i="28" s="1"/>
  <c r="K254" i="29" s="1"/>
  <c r="K254" i="30" s="1"/>
  <c r="K254" i="31" s="1"/>
  <c r="K254" i="32" s="1"/>
  <c r="K254" i="33" s="1"/>
  <c r="K254" i="34" s="1"/>
  <c r="H250" i="14"/>
  <c r="K250" i="24"/>
  <c r="K250" i="25" s="1"/>
  <c r="K250" i="26" s="1"/>
  <c r="K250" i="27" s="1"/>
  <c r="K250" i="28" s="1"/>
  <c r="K250" i="29" s="1"/>
  <c r="K250" i="30" s="1"/>
  <c r="K250" i="31" s="1"/>
  <c r="K250" i="32" s="1"/>
  <c r="K250" i="33" s="1"/>
  <c r="K250" i="34" s="1"/>
  <c r="H246" i="14"/>
  <c r="K246" i="24"/>
  <c r="K246" i="25" s="1"/>
  <c r="K246" i="26" s="1"/>
  <c r="K246" i="27" s="1"/>
  <c r="K246" i="28" s="1"/>
  <c r="K246" i="29" s="1"/>
  <c r="K246" i="30" s="1"/>
  <c r="K246" i="31" s="1"/>
  <c r="K246" i="32" s="1"/>
  <c r="K246" i="33" s="1"/>
  <c r="K246" i="34" s="1"/>
  <c r="H242" i="14"/>
  <c r="K242" i="24"/>
  <c r="K242" i="25" s="1"/>
  <c r="K242" i="26" s="1"/>
  <c r="K242" i="27" s="1"/>
  <c r="K242" i="28" s="1"/>
  <c r="K242" i="29" s="1"/>
  <c r="K242" i="30" s="1"/>
  <c r="K242" i="31" s="1"/>
  <c r="K242" i="32" s="1"/>
  <c r="K242" i="33" s="1"/>
  <c r="K242" i="34" s="1"/>
  <c r="H238" i="14"/>
  <c r="K238" i="24"/>
  <c r="K238" i="25" s="1"/>
  <c r="K238" i="26" s="1"/>
  <c r="K238" i="27" s="1"/>
  <c r="K238" i="28" s="1"/>
  <c r="K238" i="29" s="1"/>
  <c r="K238" i="30" s="1"/>
  <c r="K238" i="31" s="1"/>
  <c r="K238" i="32" s="1"/>
  <c r="K238" i="33" s="1"/>
  <c r="K238" i="34" s="1"/>
  <c r="H233" i="14"/>
  <c r="K233" i="24"/>
  <c r="K233" i="25" s="1"/>
  <c r="K233" i="26" s="1"/>
  <c r="K233" i="27" s="1"/>
  <c r="K233" i="28" s="1"/>
  <c r="K233" i="29" s="1"/>
  <c r="K233" i="30" s="1"/>
  <c r="K233" i="31" s="1"/>
  <c r="K233" i="32" s="1"/>
  <c r="K233" i="33" s="1"/>
  <c r="K233" i="34" s="1"/>
  <c r="H229" i="14"/>
  <c r="K229" i="24"/>
  <c r="K229" i="25" s="1"/>
  <c r="K229" i="26" s="1"/>
  <c r="K229" i="27" s="1"/>
  <c r="K229" i="28" s="1"/>
  <c r="K229" i="29" s="1"/>
  <c r="K229" i="30" s="1"/>
  <c r="K229" i="31" s="1"/>
  <c r="K229" i="32" s="1"/>
  <c r="K229" i="33" s="1"/>
  <c r="K229" i="34" s="1"/>
  <c r="H225" i="14"/>
  <c r="K225" i="24"/>
  <c r="K225" i="25" s="1"/>
  <c r="K225" i="26" s="1"/>
  <c r="K225" i="27" s="1"/>
  <c r="K225" i="28" s="1"/>
  <c r="K225" i="29" s="1"/>
  <c r="K225" i="30" s="1"/>
  <c r="K225" i="31" s="1"/>
  <c r="K225" i="32" s="1"/>
  <c r="K225" i="33" s="1"/>
  <c r="K225" i="34" s="1"/>
  <c r="H219" i="14"/>
  <c r="K219" i="24"/>
  <c r="K219" i="25" s="1"/>
  <c r="K219" i="26" s="1"/>
  <c r="K219" i="27" s="1"/>
  <c r="K219" i="28" s="1"/>
  <c r="K219" i="29" s="1"/>
  <c r="K219" i="30" s="1"/>
  <c r="K219" i="31" s="1"/>
  <c r="K219" i="32" s="1"/>
  <c r="K219" i="33" s="1"/>
  <c r="K219" i="34" s="1"/>
  <c r="H215" i="14"/>
  <c r="K215" i="24"/>
  <c r="K215" i="25" s="1"/>
  <c r="K215" i="26" s="1"/>
  <c r="K215" i="27" s="1"/>
  <c r="K215" i="28" s="1"/>
  <c r="K215" i="29" s="1"/>
  <c r="K215" i="30" s="1"/>
  <c r="K215" i="31" s="1"/>
  <c r="K215" i="32" s="1"/>
  <c r="K215" i="33" s="1"/>
  <c r="K215" i="34" s="1"/>
  <c r="H211" i="14"/>
  <c r="K211" i="24"/>
  <c r="K211" i="25" s="1"/>
  <c r="K211" i="26" s="1"/>
  <c r="K211" i="27" s="1"/>
  <c r="K211" i="28" s="1"/>
  <c r="K211" i="29" s="1"/>
  <c r="K211" i="30" s="1"/>
  <c r="K211" i="31" s="1"/>
  <c r="K211" i="32" s="1"/>
  <c r="K211" i="33" s="1"/>
  <c r="K211" i="34" s="1"/>
  <c r="H207" i="14"/>
  <c r="K207" i="24"/>
  <c r="K207" i="25" s="1"/>
  <c r="K207" i="26" s="1"/>
  <c r="K207" i="27" s="1"/>
  <c r="K207" i="28" s="1"/>
  <c r="K207" i="29" s="1"/>
  <c r="K207" i="30" s="1"/>
  <c r="K207" i="31" s="1"/>
  <c r="K207" i="32" s="1"/>
  <c r="K207" i="33" s="1"/>
  <c r="K207" i="34" s="1"/>
  <c r="H202" i="14"/>
  <c r="K202" i="24"/>
  <c r="K202" i="25" s="1"/>
  <c r="K202" i="26" s="1"/>
  <c r="K202" i="27" s="1"/>
  <c r="K202" i="28" s="1"/>
  <c r="K202" i="29" s="1"/>
  <c r="K202" i="30" s="1"/>
  <c r="K202" i="31" s="1"/>
  <c r="K202" i="32" s="1"/>
  <c r="K202" i="33" s="1"/>
  <c r="K202" i="34" s="1"/>
  <c r="H198" i="14"/>
  <c r="K198" i="24"/>
  <c r="K198" i="25" s="1"/>
  <c r="K198" i="26" s="1"/>
  <c r="K198" i="27" s="1"/>
  <c r="K198" i="28" s="1"/>
  <c r="K198" i="29" s="1"/>
  <c r="K198" i="30" s="1"/>
  <c r="K198" i="31" s="1"/>
  <c r="K198" i="32" s="1"/>
  <c r="K198" i="33" s="1"/>
  <c r="K198" i="34" s="1"/>
  <c r="H194" i="14"/>
  <c r="K194" i="24"/>
  <c r="K194" i="25" s="1"/>
  <c r="K194" i="26" s="1"/>
  <c r="K194" i="27" s="1"/>
  <c r="K194" i="28" s="1"/>
  <c r="K194" i="29" s="1"/>
  <c r="K194" i="30" s="1"/>
  <c r="K194" i="31" s="1"/>
  <c r="K194" i="32" s="1"/>
  <c r="K194" i="33" s="1"/>
  <c r="K194" i="34" s="1"/>
  <c r="H190" i="14"/>
  <c r="K190" i="24"/>
  <c r="K190" i="25" s="1"/>
  <c r="K190" i="26" s="1"/>
  <c r="K190" i="27" s="1"/>
  <c r="K190" i="28" s="1"/>
  <c r="K190" i="29" s="1"/>
  <c r="K190" i="30" s="1"/>
  <c r="K190" i="31" s="1"/>
  <c r="K190" i="32" s="1"/>
  <c r="K190" i="33" s="1"/>
  <c r="K190" i="34" s="1"/>
  <c r="H186" i="14"/>
  <c r="K186" i="24"/>
  <c r="K186" i="25" s="1"/>
  <c r="K186" i="26" s="1"/>
  <c r="K186" i="27" s="1"/>
  <c r="K186" i="28" s="1"/>
  <c r="K186" i="29" s="1"/>
  <c r="K186" i="30" s="1"/>
  <c r="K186" i="31" s="1"/>
  <c r="K186" i="32" s="1"/>
  <c r="K186" i="33" s="1"/>
  <c r="K186" i="34" s="1"/>
  <c r="H182" i="14"/>
  <c r="K182" i="24"/>
  <c r="K182" i="25" s="1"/>
  <c r="K182" i="26" s="1"/>
  <c r="K182" i="27" s="1"/>
  <c r="K182" i="28" s="1"/>
  <c r="K182" i="29" s="1"/>
  <c r="K182" i="30" s="1"/>
  <c r="K182" i="31" s="1"/>
  <c r="K182" i="32" s="1"/>
  <c r="K182" i="33" s="1"/>
  <c r="K182" i="34" s="1"/>
  <c r="H178" i="14"/>
  <c r="K178" i="24"/>
  <c r="K178" i="25" s="1"/>
  <c r="K178" i="26" s="1"/>
  <c r="K178" i="27" s="1"/>
  <c r="K178" i="28" s="1"/>
  <c r="K178" i="29" s="1"/>
  <c r="K178" i="30" s="1"/>
  <c r="K178" i="31" s="1"/>
  <c r="K178" i="32" s="1"/>
  <c r="K178" i="33" s="1"/>
  <c r="K178" i="34" s="1"/>
  <c r="H174" i="14"/>
  <c r="K174" i="24"/>
  <c r="K174" i="25" s="1"/>
  <c r="K174" i="26" s="1"/>
  <c r="K174" i="27" s="1"/>
  <c r="K174" i="28" s="1"/>
  <c r="K174" i="29" s="1"/>
  <c r="K174" i="30" s="1"/>
  <c r="K174" i="31" s="1"/>
  <c r="K174" i="32" s="1"/>
  <c r="K174" i="33" s="1"/>
  <c r="K174" i="34" s="1"/>
  <c r="H170" i="14"/>
  <c r="K170" i="24"/>
  <c r="K170" i="25" s="1"/>
  <c r="K170" i="26" s="1"/>
  <c r="K170" i="27" s="1"/>
  <c r="K170" i="28" s="1"/>
  <c r="K170" i="29" s="1"/>
  <c r="K170" i="30" s="1"/>
  <c r="K170" i="31" s="1"/>
  <c r="K170" i="32" s="1"/>
  <c r="K170" i="33" s="1"/>
  <c r="K170" i="34" s="1"/>
  <c r="H166" i="14"/>
  <c r="K166" i="24"/>
  <c r="K166" i="25" s="1"/>
  <c r="K166" i="26" s="1"/>
  <c r="K166" i="27" s="1"/>
  <c r="K166" i="28" s="1"/>
  <c r="K166" i="29" s="1"/>
  <c r="K166" i="30" s="1"/>
  <c r="K166" i="31" s="1"/>
  <c r="K166" i="32" s="1"/>
  <c r="K166" i="33" s="1"/>
  <c r="K166" i="34" s="1"/>
  <c r="H162" i="14"/>
  <c r="K162" i="24"/>
  <c r="K162" i="25" s="1"/>
  <c r="K162" i="26" s="1"/>
  <c r="K162" i="27" s="1"/>
  <c r="K162" i="28" s="1"/>
  <c r="K162" i="29" s="1"/>
  <c r="K162" i="30" s="1"/>
  <c r="K162" i="31" s="1"/>
  <c r="K162" i="32" s="1"/>
  <c r="K162" i="33" s="1"/>
  <c r="K162" i="34" s="1"/>
  <c r="H158" i="14"/>
  <c r="K158" i="24"/>
  <c r="K158" i="25" s="1"/>
  <c r="K158" i="26" s="1"/>
  <c r="K158" i="27" s="1"/>
  <c r="K158" i="28" s="1"/>
  <c r="K158" i="29" s="1"/>
  <c r="K158" i="30" s="1"/>
  <c r="K158" i="31" s="1"/>
  <c r="K158" i="32" s="1"/>
  <c r="K158" i="33" s="1"/>
  <c r="K158" i="34" s="1"/>
  <c r="H154" i="14"/>
  <c r="K154" i="24"/>
  <c r="K154" i="25" s="1"/>
  <c r="K154" i="26" s="1"/>
  <c r="K154" i="27" s="1"/>
  <c r="K154" i="28" s="1"/>
  <c r="K154" i="29" s="1"/>
  <c r="K154" i="30" s="1"/>
  <c r="K154" i="31" s="1"/>
  <c r="K154" i="32" s="1"/>
  <c r="K154" i="33" s="1"/>
  <c r="K154" i="34" s="1"/>
  <c r="H150" i="14"/>
  <c r="K150" i="24"/>
  <c r="K150" i="25" s="1"/>
  <c r="K150" i="26" s="1"/>
  <c r="K150" i="27" s="1"/>
  <c r="K150" i="28" s="1"/>
  <c r="K150" i="29" s="1"/>
  <c r="K150" i="30" s="1"/>
  <c r="K150" i="31" s="1"/>
  <c r="K150" i="32" s="1"/>
  <c r="K150" i="33" s="1"/>
  <c r="K150" i="34" s="1"/>
  <c r="H146" i="14"/>
  <c r="K146" i="24"/>
  <c r="K146" i="25" s="1"/>
  <c r="K146" i="26" s="1"/>
  <c r="K146" i="27" s="1"/>
  <c r="K146" i="28" s="1"/>
  <c r="K146" i="29" s="1"/>
  <c r="K146" i="30" s="1"/>
  <c r="K146" i="31" s="1"/>
  <c r="K146" i="32" s="1"/>
  <c r="K146" i="33" s="1"/>
  <c r="K146" i="34" s="1"/>
  <c r="H142" i="14"/>
  <c r="K142" i="24"/>
  <c r="K142" i="25" s="1"/>
  <c r="K142" i="26" s="1"/>
  <c r="K142" i="27" s="1"/>
  <c r="K142" i="28" s="1"/>
  <c r="K142" i="29" s="1"/>
  <c r="K142" i="30" s="1"/>
  <c r="K142" i="31" s="1"/>
  <c r="K142" i="32" s="1"/>
  <c r="K142" i="33" s="1"/>
  <c r="K142" i="34" s="1"/>
  <c r="H133" i="14"/>
  <c r="K133" i="24"/>
  <c r="K133" i="25" s="1"/>
  <c r="K133" i="26" s="1"/>
  <c r="K133" i="27" s="1"/>
  <c r="K133" i="28" s="1"/>
  <c r="K133" i="29" s="1"/>
  <c r="K133" i="30" s="1"/>
  <c r="K133" i="31" s="1"/>
  <c r="K133" i="32" s="1"/>
  <c r="K133" i="33" s="1"/>
  <c r="K133" i="34" s="1"/>
  <c r="H124" i="14"/>
  <c r="K124" i="24"/>
  <c r="K124" i="25" s="1"/>
  <c r="K124" i="26" s="1"/>
  <c r="K124" i="27" s="1"/>
  <c r="K124" i="28" s="1"/>
  <c r="K124" i="29" s="1"/>
  <c r="K124" i="30" s="1"/>
  <c r="K124" i="31" s="1"/>
  <c r="K124" i="32" s="1"/>
  <c r="K124" i="33" s="1"/>
  <c r="K124" i="34" s="1"/>
  <c r="H120" i="14"/>
  <c r="K120" i="24"/>
  <c r="K120" i="25" s="1"/>
  <c r="K120" i="26" s="1"/>
  <c r="K120" i="27" s="1"/>
  <c r="K120" i="28" s="1"/>
  <c r="K120" i="29" s="1"/>
  <c r="K120" i="30" s="1"/>
  <c r="K120" i="31" s="1"/>
  <c r="K120" i="32" s="1"/>
  <c r="K120" i="33" s="1"/>
  <c r="K120" i="34" s="1"/>
  <c r="H116" i="14"/>
  <c r="K116" i="24"/>
  <c r="K116" i="25" s="1"/>
  <c r="K116" i="26" s="1"/>
  <c r="K116" i="27" s="1"/>
  <c r="K116" i="28" s="1"/>
  <c r="K116" i="29" s="1"/>
  <c r="K116" i="30" s="1"/>
  <c r="K116" i="31" s="1"/>
  <c r="K116" i="32" s="1"/>
  <c r="K116" i="33" s="1"/>
  <c r="K116" i="34" s="1"/>
  <c r="H110" i="14"/>
  <c r="K110" i="24"/>
  <c r="K110" i="25" s="1"/>
  <c r="K110" i="26" s="1"/>
  <c r="K110" i="27" s="1"/>
  <c r="K110" i="28" s="1"/>
  <c r="K110" i="29" s="1"/>
  <c r="K110" i="30" s="1"/>
  <c r="K110" i="31" s="1"/>
  <c r="K110" i="32" s="1"/>
  <c r="K110" i="33" s="1"/>
  <c r="K110" i="34" s="1"/>
  <c r="H106" i="14"/>
  <c r="K106" i="24"/>
  <c r="K106" i="25" s="1"/>
  <c r="K106" i="26" s="1"/>
  <c r="K106" i="27" s="1"/>
  <c r="K106" i="28" s="1"/>
  <c r="K106" i="29" s="1"/>
  <c r="K106" i="30" s="1"/>
  <c r="K106" i="31" s="1"/>
  <c r="K106" i="32" s="1"/>
  <c r="K106" i="33" s="1"/>
  <c r="K106" i="34" s="1"/>
  <c r="H102" i="14"/>
  <c r="K102" i="24"/>
  <c r="K102" i="25" s="1"/>
  <c r="K102" i="26" s="1"/>
  <c r="K102" i="27" s="1"/>
  <c r="K102" i="28" s="1"/>
  <c r="K102" i="29" s="1"/>
  <c r="K102" i="30" s="1"/>
  <c r="K102" i="31" s="1"/>
  <c r="K102" i="32" s="1"/>
  <c r="K102" i="33" s="1"/>
  <c r="K102" i="34" s="1"/>
  <c r="H98" i="14"/>
  <c r="K98" i="24"/>
  <c r="K98" i="25" s="1"/>
  <c r="K98" i="26" s="1"/>
  <c r="K98" i="27" s="1"/>
  <c r="K98" i="28" s="1"/>
  <c r="K98" i="29" s="1"/>
  <c r="K98" i="30" s="1"/>
  <c r="K98" i="31" s="1"/>
  <c r="K98" i="32" s="1"/>
  <c r="K98" i="33" s="1"/>
  <c r="K98" i="34" s="1"/>
  <c r="H94" i="14"/>
  <c r="K94" i="24"/>
  <c r="K94" i="25" s="1"/>
  <c r="K94" i="26" s="1"/>
  <c r="K94" i="27" s="1"/>
  <c r="K94" i="28" s="1"/>
  <c r="K94" i="29" s="1"/>
  <c r="K94" i="30" s="1"/>
  <c r="K94" i="31" s="1"/>
  <c r="K94" i="32" s="1"/>
  <c r="K94" i="33" s="1"/>
  <c r="K94" i="34" s="1"/>
  <c r="H90" i="14"/>
  <c r="K90" i="24"/>
  <c r="K90" i="25" s="1"/>
  <c r="K90" i="26" s="1"/>
  <c r="K90" i="27" s="1"/>
  <c r="K90" i="28" s="1"/>
  <c r="K90" i="29" s="1"/>
  <c r="K90" i="30" s="1"/>
  <c r="K90" i="31" s="1"/>
  <c r="K90" i="32" s="1"/>
  <c r="K90" i="33" s="1"/>
  <c r="K90" i="34" s="1"/>
  <c r="H86" i="14"/>
  <c r="K86" i="24"/>
  <c r="K86" i="25" s="1"/>
  <c r="K86" i="26" s="1"/>
  <c r="K86" i="27" s="1"/>
  <c r="K86" i="28" s="1"/>
  <c r="K86" i="29" s="1"/>
  <c r="K86" i="30" s="1"/>
  <c r="K86" i="31" s="1"/>
  <c r="K86" i="32" s="1"/>
  <c r="K86" i="33" s="1"/>
  <c r="K86" i="34" s="1"/>
  <c r="H82" i="14"/>
  <c r="K82" i="24"/>
  <c r="K82" i="25" s="1"/>
  <c r="K82" i="26" s="1"/>
  <c r="K82" i="27" s="1"/>
  <c r="K82" i="28" s="1"/>
  <c r="K82" i="29" s="1"/>
  <c r="K82" i="30" s="1"/>
  <c r="K82" i="31" s="1"/>
  <c r="K82" i="32" s="1"/>
  <c r="K82" i="33" s="1"/>
  <c r="K82" i="34" s="1"/>
  <c r="H78" i="14"/>
  <c r="K78" i="24"/>
  <c r="K78" i="25" s="1"/>
  <c r="K78" i="26" s="1"/>
  <c r="K78" i="27" s="1"/>
  <c r="K78" i="28" s="1"/>
  <c r="K78" i="29" s="1"/>
  <c r="K78" i="30" s="1"/>
  <c r="K78" i="31" s="1"/>
  <c r="K78" i="32" s="1"/>
  <c r="K78" i="33" s="1"/>
  <c r="K78" i="34" s="1"/>
  <c r="H74" i="14"/>
  <c r="K74" i="24"/>
  <c r="K74" i="25" s="1"/>
  <c r="K74" i="26" s="1"/>
  <c r="K74" i="27" s="1"/>
  <c r="K74" i="28" s="1"/>
  <c r="K74" i="29" s="1"/>
  <c r="K74" i="30" s="1"/>
  <c r="K74" i="31" s="1"/>
  <c r="K74" i="32" s="1"/>
  <c r="K74" i="33" s="1"/>
  <c r="K74" i="34" s="1"/>
  <c r="H70" i="14"/>
  <c r="K70" i="24"/>
  <c r="K70" i="25" s="1"/>
  <c r="K70" i="26" s="1"/>
  <c r="K70" i="27" s="1"/>
  <c r="K70" i="28" s="1"/>
  <c r="K70" i="29" s="1"/>
  <c r="K70" i="30" s="1"/>
  <c r="K70" i="31" s="1"/>
  <c r="K70" i="32" s="1"/>
  <c r="K70" i="33" s="1"/>
  <c r="K70" i="34" s="1"/>
  <c r="H66" i="14"/>
  <c r="K66" i="24"/>
  <c r="K66" i="25" s="1"/>
  <c r="K66" i="26" s="1"/>
  <c r="K66" i="27" s="1"/>
  <c r="K66" i="28" s="1"/>
  <c r="K66" i="29" s="1"/>
  <c r="K66" i="30" s="1"/>
  <c r="K66" i="31" s="1"/>
  <c r="K66" i="32" s="1"/>
  <c r="K66" i="33" s="1"/>
  <c r="K66" i="34" s="1"/>
  <c r="H62" i="14"/>
  <c r="K62" i="24"/>
  <c r="K62" i="25" s="1"/>
  <c r="K62" i="26" s="1"/>
  <c r="K62" i="27" s="1"/>
  <c r="K62" i="28" s="1"/>
  <c r="K62" i="29" s="1"/>
  <c r="K62" i="30" s="1"/>
  <c r="K62" i="31" s="1"/>
  <c r="K62" i="32" s="1"/>
  <c r="K62" i="33" s="1"/>
  <c r="K62" i="34" s="1"/>
  <c r="H58" i="14"/>
  <c r="K58" i="24"/>
  <c r="K58" i="25" s="1"/>
  <c r="K58" i="26" s="1"/>
  <c r="K58" i="27" s="1"/>
  <c r="K58" i="28" s="1"/>
  <c r="K58" i="29" s="1"/>
  <c r="K58" i="30" s="1"/>
  <c r="K58" i="31" s="1"/>
  <c r="K58" i="32" s="1"/>
  <c r="K58" i="33" s="1"/>
  <c r="K58" i="34" s="1"/>
  <c r="H54" i="14"/>
  <c r="K54" i="24"/>
  <c r="K54" i="25" s="1"/>
  <c r="K54" i="26" s="1"/>
  <c r="K54" i="27" s="1"/>
  <c r="K54" i="28" s="1"/>
  <c r="K54" i="29" s="1"/>
  <c r="K54" i="30" s="1"/>
  <c r="K54" i="31" s="1"/>
  <c r="K54" i="32" s="1"/>
  <c r="K54" i="33" s="1"/>
  <c r="K54" i="34" s="1"/>
  <c r="H50" i="14"/>
  <c r="K50" i="24"/>
  <c r="K50" i="25" s="1"/>
  <c r="K50" i="26" s="1"/>
  <c r="K50" i="27" s="1"/>
  <c r="K50" i="28" s="1"/>
  <c r="K50" i="29" s="1"/>
  <c r="K50" i="30" s="1"/>
  <c r="K50" i="31" s="1"/>
  <c r="K50" i="32" s="1"/>
  <c r="K50" i="33" s="1"/>
  <c r="K50" i="34" s="1"/>
  <c r="H46" i="14"/>
  <c r="K46" i="24"/>
  <c r="K46" i="25" s="1"/>
  <c r="K46" i="26" s="1"/>
  <c r="K46" i="27" s="1"/>
  <c r="K46" i="28" s="1"/>
  <c r="K46" i="29" s="1"/>
  <c r="K46" i="30" s="1"/>
  <c r="K46" i="31" s="1"/>
  <c r="K46" i="32" s="1"/>
  <c r="K46" i="33" s="1"/>
  <c r="K46" i="34" s="1"/>
  <c r="H42" i="14"/>
  <c r="K42" i="24"/>
  <c r="K42" i="25" s="1"/>
  <c r="K42" i="26" s="1"/>
  <c r="K42" i="27" s="1"/>
  <c r="K42" i="28" s="1"/>
  <c r="K42" i="29" s="1"/>
  <c r="K42" i="30" s="1"/>
  <c r="K42" i="31" s="1"/>
  <c r="K42" i="32" s="1"/>
  <c r="K42" i="33" s="1"/>
  <c r="K42" i="34" s="1"/>
  <c r="H38" i="14"/>
  <c r="K38" i="24"/>
  <c r="K38" i="25" s="1"/>
  <c r="K38" i="26" s="1"/>
  <c r="K38" i="27" s="1"/>
  <c r="K38" i="28" s="1"/>
  <c r="K38" i="29" s="1"/>
  <c r="K38" i="30" s="1"/>
  <c r="K38" i="31" s="1"/>
  <c r="K38" i="32" s="1"/>
  <c r="K38" i="33" s="1"/>
  <c r="K38" i="34" s="1"/>
  <c r="H34" i="14"/>
  <c r="K34" i="24"/>
  <c r="K34" i="25" s="1"/>
  <c r="K34" i="26" s="1"/>
  <c r="K34" i="27" s="1"/>
  <c r="K34" i="28" s="1"/>
  <c r="K34" i="29" s="1"/>
  <c r="K34" i="30" s="1"/>
  <c r="K34" i="31" s="1"/>
  <c r="K34" i="32" s="1"/>
  <c r="K34" i="33" s="1"/>
  <c r="K34" i="34" s="1"/>
  <c r="H30" i="14"/>
  <c r="K30" i="24"/>
  <c r="K30" i="25" s="1"/>
  <c r="K30" i="26" s="1"/>
  <c r="K30" i="27" s="1"/>
  <c r="K30" i="28" s="1"/>
  <c r="K30" i="29" s="1"/>
  <c r="K30" i="30" s="1"/>
  <c r="K30" i="31" s="1"/>
  <c r="K30" i="32" s="1"/>
  <c r="K30" i="33" s="1"/>
  <c r="K30" i="34" s="1"/>
  <c r="H25" i="14"/>
  <c r="K25" i="24"/>
  <c r="K25" i="25" s="1"/>
  <c r="K25" i="26" s="1"/>
  <c r="K25" i="27" s="1"/>
  <c r="K25" i="28" s="1"/>
  <c r="K25" i="29" s="1"/>
  <c r="K25" i="30" s="1"/>
  <c r="K25" i="31" s="1"/>
  <c r="K25" i="32" s="1"/>
  <c r="K25" i="33" s="1"/>
  <c r="K25" i="34" s="1"/>
  <c r="H21" i="14"/>
  <c r="K21" i="24"/>
  <c r="K21" i="25" s="1"/>
  <c r="K21" i="26" s="1"/>
  <c r="K21" i="27" s="1"/>
  <c r="K21" i="28" s="1"/>
  <c r="K21" i="29" s="1"/>
  <c r="K21" i="30" s="1"/>
  <c r="K21" i="31" s="1"/>
  <c r="K21" i="32" s="1"/>
  <c r="K21" i="33" s="1"/>
  <c r="K21" i="34" s="1"/>
  <c r="H17" i="14"/>
  <c r="K17" i="24"/>
  <c r="K17" i="25" s="1"/>
  <c r="K17" i="26" s="1"/>
  <c r="K17" i="27" s="1"/>
  <c r="K17" i="28" s="1"/>
  <c r="K17" i="29" s="1"/>
  <c r="K17" i="30" s="1"/>
  <c r="K17" i="31" s="1"/>
  <c r="K17" i="32" s="1"/>
  <c r="K17" i="33" s="1"/>
  <c r="K17" i="34" s="1"/>
  <c r="H13" i="14"/>
  <c r="K13" i="24"/>
  <c r="K13" i="25" s="1"/>
  <c r="K13" i="26" s="1"/>
  <c r="K13" i="27" s="1"/>
  <c r="K13" i="28" s="1"/>
  <c r="K13" i="29" s="1"/>
  <c r="K13" i="30" s="1"/>
  <c r="K13" i="31" s="1"/>
  <c r="K13" i="32" s="1"/>
  <c r="K13" i="33" s="1"/>
  <c r="K13" i="34" s="1"/>
  <c r="H9" i="14"/>
  <c r="K9" i="24"/>
  <c r="K9" i="25" s="1"/>
  <c r="K9" i="26" s="1"/>
  <c r="K9" i="27" s="1"/>
  <c r="K9" i="28" s="1"/>
  <c r="K9" i="29" s="1"/>
  <c r="K9" i="30" s="1"/>
  <c r="K9" i="31" s="1"/>
  <c r="K9" i="32" s="1"/>
  <c r="K9" i="33" s="1"/>
  <c r="K9" i="34" s="1"/>
  <c r="H327" i="14"/>
  <c r="K327" i="24"/>
  <c r="K327" i="25" s="1"/>
  <c r="K327" i="26" s="1"/>
  <c r="K327" i="27" s="1"/>
  <c r="K327" i="28" s="1"/>
  <c r="K327" i="29" s="1"/>
  <c r="K327" i="30" s="1"/>
  <c r="K327" i="31" s="1"/>
  <c r="K327" i="32" s="1"/>
  <c r="K327" i="33" s="1"/>
  <c r="K327" i="34" s="1"/>
  <c r="H321" i="14"/>
  <c r="K321" i="24"/>
  <c r="K321" i="25" s="1"/>
  <c r="K321" i="26" s="1"/>
  <c r="K321" i="27" s="1"/>
  <c r="K321" i="28" s="1"/>
  <c r="K321" i="29" s="1"/>
  <c r="K321" i="30" s="1"/>
  <c r="K321" i="31" s="1"/>
  <c r="K321" i="32" s="1"/>
  <c r="K321" i="33" s="1"/>
  <c r="K321" i="34" s="1"/>
  <c r="H317" i="14"/>
  <c r="K317" i="24"/>
  <c r="K317" i="25" s="1"/>
  <c r="K317" i="26" s="1"/>
  <c r="K317" i="27" s="1"/>
  <c r="K317" i="28" s="1"/>
  <c r="K317" i="29" s="1"/>
  <c r="K317" i="30" s="1"/>
  <c r="K317" i="31" s="1"/>
  <c r="K317" i="32" s="1"/>
  <c r="K317" i="33" s="1"/>
  <c r="K317" i="34" s="1"/>
  <c r="H313" i="14"/>
  <c r="K313" i="24"/>
  <c r="K313" i="25" s="1"/>
  <c r="K313" i="26" s="1"/>
  <c r="K313" i="27" s="1"/>
  <c r="K313" i="28" s="1"/>
  <c r="K313" i="29" s="1"/>
  <c r="K313" i="30" s="1"/>
  <c r="K313" i="31" s="1"/>
  <c r="K313" i="32" s="1"/>
  <c r="K313" i="33" s="1"/>
  <c r="K313" i="34" s="1"/>
  <c r="H309" i="14"/>
  <c r="K309" i="24"/>
  <c r="K309" i="25" s="1"/>
  <c r="K309" i="26" s="1"/>
  <c r="K309" i="27" s="1"/>
  <c r="K309" i="28" s="1"/>
  <c r="K309" i="29" s="1"/>
  <c r="K309" i="30" s="1"/>
  <c r="K309" i="31" s="1"/>
  <c r="K309" i="32" s="1"/>
  <c r="K309" i="33" s="1"/>
  <c r="K309" i="34" s="1"/>
  <c r="H305" i="14"/>
  <c r="K305" i="24"/>
  <c r="K305" i="25" s="1"/>
  <c r="K305" i="26" s="1"/>
  <c r="K305" i="27" s="1"/>
  <c r="K305" i="28" s="1"/>
  <c r="K305" i="29" s="1"/>
  <c r="K305" i="30" s="1"/>
  <c r="K305" i="31" s="1"/>
  <c r="K305" i="32" s="1"/>
  <c r="K305" i="33" s="1"/>
  <c r="K305" i="34" s="1"/>
  <c r="H301" i="14"/>
  <c r="K301" i="24"/>
  <c r="K301" i="25" s="1"/>
  <c r="K301" i="26" s="1"/>
  <c r="K301" i="27" s="1"/>
  <c r="K301" i="28" s="1"/>
  <c r="K301" i="29" s="1"/>
  <c r="K301" i="30" s="1"/>
  <c r="K301" i="31" s="1"/>
  <c r="K301" i="32" s="1"/>
  <c r="K301" i="33" s="1"/>
  <c r="K301" i="34" s="1"/>
  <c r="H297" i="14"/>
  <c r="K297" i="24"/>
  <c r="K297" i="25" s="1"/>
  <c r="K297" i="26" s="1"/>
  <c r="K297" i="27" s="1"/>
  <c r="K297" i="28" s="1"/>
  <c r="K297" i="29" s="1"/>
  <c r="K297" i="30" s="1"/>
  <c r="K297" i="31" s="1"/>
  <c r="K297" i="32" s="1"/>
  <c r="K297" i="33" s="1"/>
  <c r="K297" i="34" s="1"/>
  <c r="H293" i="14"/>
  <c r="K293" i="24"/>
  <c r="K293" i="25" s="1"/>
  <c r="K293" i="26" s="1"/>
  <c r="K293" i="27" s="1"/>
  <c r="K293" i="28" s="1"/>
  <c r="K293" i="29" s="1"/>
  <c r="K293" i="30" s="1"/>
  <c r="K293" i="31" s="1"/>
  <c r="K293" i="32" s="1"/>
  <c r="K293" i="33" s="1"/>
  <c r="K293" i="34" s="1"/>
  <c r="H288" i="14"/>
  <c r="K288" i="24"/>
  <c r="K288" i="25" s="1"/>
  <c r="K288" i="26" s="1"/>
  <c r="K288" i="27" s="1"/>
  <c r="K288" i="28" s="1"/>
  <c r="K288" i="29" s="1"/>
  <c r="K288" i="30" s="1"/>
  <c r="K288" i="31" s="1"/>
  <c r="K288" i="32" s="1"/>
  <c r="K288" i="33" s="1"/>
  <c r="K288" i="34" s="1"/>
  <c r="H284" i="14"/>
  <c r="K284" i="24"/>
  <c r="K284" i="25" s="1"/>
  <c r="K284" i="26" s="1"/>
  <c r="K284" i="27" s="1"/>
  <c r="K284" i="28" s="1"/>
  <c r="K284" i="29" s="1"/>
  <c r="K284" i="30" s="1"/>
  <c r="K284" i="31" s="1"/>
  <c r="K284" i="32" s="1"/>
  <c r="K284" i="33" s="1"/>
  <c r="K284" i="34" s="1"/>
  <c r="H280" i="14"/>
  <c r="K280" i="24"/>
  <c r="K280" i="25" s="1"/>
  <c r="K280" i="26" s="1"/>
  <c r="K280" i="27" s="1"/>
  <c r="K280" i="28" s="1"/>
  <c r="K280" i="29" s="1"/>
  <c r="K280" i="30" s="1"/>
  <c r="K280" i="31" s="1"/>
  <c r="K280" i="32" s="1"/>
  <c r="K280" i="33" s="1"/>
  <c r="K280" i="34" s="1"/>
  <c r="H276" i="14"/>
  <c r="K276" i="24"/>
  <c r="K276" i="25" s="1"/>
  <c r="K276" i="26" s="1"/>
  <c r="K276" i="27" s="1"/>
  <c r="K276" i="28" s="1"/>
  <c r="K276" i="29" s="1"/>
  <c r="K276" i="30" s="1"/>
  <c r="K276" i="31" s="1"/>
  <c r="K276" i="32" s="1"/>
  <c r="K276" i="33" s="1"/>
  <c r="K276" i="34" s="1"/>
  <c r="H272" i="14"/>
  <c r="K272" i="24"/>
  <c r="K272" i="25" s="1"/>
  <c r="K272" i="26" s="1"/>
  <c r="K272" i="27" s="1"/>
  <c r="K272" i="28" s="1"/>
  <c r="K272" i="29" s="1"/>
  <c r="K272" i="30" s="1"/>
  <c r="K272" i="31" s="1"/>
  <c r="K272" i="32" s="1"/>
  <c r="K272" i="33" s="1"/>
  <c r="K272" i="34" s="1"/>
  <c r="H267" i="14"/>
  <c r="K267" i="24"/>
  <c r="K267" i="25" s="1"/>
  <c r="K267" i="26" s="1"/>
  <c r="K267" i="27" s="1"/>
  <c r="K267" i="28" s="1"/>
  <c r="K267" i="29" s="1"/>
  <c r="K267" i="30" s="1"/>
  <c r="K267" i="31" s="1"/>
  <c r="K267" i="32" s="1"/>
  <c r="K267" i="33" s="1"/>
  <c r="K267" i="34" s="1"/>
  <c r="H263" i="14"/>
  <c r="K263" i="24"/>
  <c r="K263" i="25" s="1"/>
  <c r="K263" i="26" s="1"/>
  <c r="K263" i="27" s="1"/>
  <c r="K263" i="28" s="1"/>
  <c r="K263" i="29" s="1"/>
  <c r="K263" i="30" s="1"/>
  <c r="K263" i="31" s="1"/>
  <c r="K263" i="32" s="1"/>
  <c r="K263" i="33" s="1"/>
  <c r="K263" i="34" s="1"/>
  <c r="H259" i="14"/>
  <c r="K259" i="24"/>
  <c r="K259" i="25" s="1"/>
  <c r="K259" i="26" s="1"/>
  <c r="K259" i="27" s="1"/>
  <c r="K259" i="28" s="1"/>
  <c r="K259" i="29" s="1"/>
  <c r="K259" i="30" s="1"/>
  <c r="K259" i="31" s="1"/>
  <c r="K259" i="32" s="1"/>
  <c r="K259" i="33" s="1"/>
  <c r="K259" i="34" s="1"/>
  <c r="H255" i="14"/>
  <c r="K255" i="24"/>
  <c r="K255" i="25" s="1"/>
  <c r="K255" i="26" s="1"/>
  <c r="K255" i="27" s="1"/>
  <c r="K255" i="28" s="1"/>
  <c r="K255" i="29" s="1"/>
  <c r="K255" i="30" s="1"/>
  <c r="K255" i="31" s="1"/>
  <c r="K255" i="32" s="1"/>
  <c r="K255" i="33" s="1"/>
  <c r="K255" i="34" s="1"/>
  <c r="H251" i="14"/>
  <c r="K251" i="24"/>
  <c r="K251" i="25" s="1"/>
  <c r="K251" i="26" s="1"/>
  <c r="K251" i="27" s="1"/>
  <c r="K251" i="28" s="1"/>
  <c r="K251" i="29" s="1"/>
  <c r="K251" i="30" s="1"/>
  <c r="K251" i="31" s="1"/>
  <c r="K251" i="32" s="1"/>
  <c r="K251" i="33" s="1"/>
  <c r="K251" i="34" s="1"/>
  <c r="H247" i="14"/>
  <c r="K247" i="24"/>
  <c r="K247" i="25" s="1"/>
  <c r="K247" i="26" s="1"/>
  <c r="K247" i="27" s="1"/>
  <c r="K247" i="28" s="1"/>
  <c r="K247" i="29" s="1"/>
  <c r="K247" i="30" s="1"/>
  <c r="K247" i="31" s="1"/>
  <c r="K247" i="32" s="1"/>
  <c r="K247" i="33" s="1"/>
  <c r="K247" i="34" s="1"/>
  <c r="H243" i="14"/>
  <c r="K243" i="24"/>
  <c r="K243" i="25" s="1"/>
  <c r="K243" i="26" s="1"/>
  <c r="K243" i="27" s="1"/>
  <c r="K243" i="28" s="1"/>
  <c r="K243" i="29" s="1"/>
  <c r="K243" i="30" s="1"/>
  <c r="K243" i="31" s="1"/>
  <c r="K243" i="32" s="1"/>
  <c r="K243" i="33" s="1"/>
  <c r="K243" i="34" s="1"/>
  <c r="H239" i="14"/>
  <c r="K239" i="24"/>
  <c r="K239" i="25" s="1"/>
  <c r="K239" i="26" s="1"/>
  <c r="K239" i="27" s="1"/>
  <c r="K239" i="28" s="1"/>
  <c r="K239" i="29" s="1"/>
  <c r="K239" i="30" s="1"/>
  <c r="K239" i="31" s="1"/>
  <c r="K239" i="32" s="1"/>
  <c r="K239" i="33" s="1"/>
  <c r="K239" i="34" s="1"/>
  <c r="H235" i="14"/>
  <c r="K235" i="24"/>
  <c r="K235" i="25" s="1"/>
  <c r="K235" i="26" s="1"/>
  <c r="K235" i="27" s="1"/>
  <c r="K235" i="28" s="1"/>
  <c r="K235" i="29" s="1"/>
  <c r="K235" i="30" s="1"/>
  <c r="K235" i="31" s="1"/>
  <c r="K235" i="32" s="1"/>
  <c r="K235" i="33" s="1"/>
  <c r="K235" i="34" s="1"/>
  <c r="H230" i="14"/>
  <c r="K230" i="24"/>
  <c r="K230" i="25" s="1"/>
  <c r="K230" i="26" s="1"/>
  <c r="K230" i="27" s="1"/>
  <c r="K230" i="28" s="1"/>
  <c r="K230" i="29" s="1"/>
  <c r="K230" i="30" s="1"/>
  <c r="K230" i="31" s="1"/>
  <c r="K230" i="32" s="1"/>
  <c r="K230" i="33" s="1"/>
  <c r="K230" i="34" s="1"/>
  <c r="H226" i="14"/>
  <c r="K226" i="24"/>
  <c r="K226" i="25" s="1"/>
  <c r="K226" i="26" s="1"/>
  <c r="K226" i="27" s="1"/>
  <c r="K226" i="28" s="1"/>
  <c r="K226" i="29" s="1"/>
  <c r="K226" i="30" s="1"/>
  <c r="K226" i="31" s="1"/>
  <c r="K226" i="32" s="1"/>
  <c r="K226" i="33" s="1"/>
  <c r="K226" i="34" s="1"/>
  <c r="H220" i="14"/>
  <c r="K220" i="24"/>
  <c r="K220" i="25" s="1"/>
  <c r="K220" i="26" s="1"/>
  <c r="K220" i="27" s="1"/>
  <c r="K220" i="28" s="1"/>
  <c r="K220" i="29" s="1"/>
  <c r="K220" i="30" s="1"/>
  <c r="K220" i="31" s="1"/>
  <c r="K220" i="32" s="1"/>
  <c r="K220" i="33" s="1"/>
  <c r="K220" i="34" s="1"/>
  <c r="H216" i="14"/>
  <c r="K216" i="24"/>
  <c r="K216" i="25" s="1"/>
  <c r="K216" i="26" s="1"/>
  <c r="K216" i="27" s="1"/>
  <c r="K216" i="28" s="1"/>
  <c r="K216" i="29" s="1"/>
  <c r="K216" i="30" s="1"/>
  <c r="K216" i="31" s="1"/>
  <c r="K216" i="32" s="1"/>
  <c r="K216" i="33" s="1"/>
  <c r="K216" i="34" s="1"/>
  <c r="H212" i="14"/>
  <c r="K212" i="24"/>
  <c r="K212" i="25" s="1"/>
  <c r="K212" i="26" s="1"/>
  <c r="K212" i="27" s="1"/>
  <c r="K212" i="28" s="1"/>
  <c r="K212" i="29" s="1"/>
  <c r="K212" i="30" s="1"/>
  <c r="K212" i="31" s="1"/>
  <c r="K212" i="32" s="1"/>
  <c r="K212" i="33" s="1"/>
  <c r="K212" i="34" s="1"/>
  <c r="H208" i="14"/>
  <c r="K208" i="24"/>
  <c r="K208" i="25" s="1"/>
  <c r="K208" i="26" s="1"/>
  <c r="K208" i="27" s="1"/>
  <c r="K208" i="28" s="1"/>
  <c r="K208" i="29" s="1"/>
  <c r="K208" i="30" s="1"/>
  <c r="K208" i="31" s="1"/>
  <c r="K208" i="32" s="1"/>
  <c r="K208" i="33" s="1"/>
  <c r="K208" i="34" s="1"/>
  <c r="H203" i="14"/>
  <c r="K203" i="24"/>
  <c r="K203" i="25" s="1"/>
  <c r="K203" i="26" s="1"/>
  <c r="K203" i="27" s="1"/>
  <c r="K203" i="28" s="1"/>
  <c r="K203" i="29" s="1"/>
  <c r="K203" i="30" s="1"/>
  <c r="K203" i="31" s="1"/>
  <c r="K203" i="32" s="1"/>
  <c r="K203" i="33" s="1"/>
  <c r="K203" i="34" s="1"/>
  <c r="H199" i="14"/>
  <c r="K199" i="24"/>
  <c r="K199" i="25" s="1"/>
  <c r="K199" i="26" s="1"/>
  <c r="K199" i="27" s="1"/>
  <c r="K199" i="28" s="1"/>
  <c r="K199" i="29" s="1"/>
  <c r="K199" i="30" s="1"/>
  <c r="K199" i="31" s="1"/>
  <c r="K199" i="32" s="1"/>
  <c r="K199" i="33" s="1"/>
  <c r="K199" i="34" s="1"/>
  <c r="H195" i="14"/>
  <c r="K195" i="24"/>
  <c r="K195" i="25" s="1"/>
  <c r="K195" i="26" s="1"/>
  <c r="K195" i="27" s="1"/>
  <c r="K195" i="28" s="1"/>
  <c r="K195" i="29" s="1"/>
  <c r="K195" i="30" s="1"/>
  <c r="K195" i="31" s="1"/>
  <c r="K195" i="32" s="1"/>
  <c r="K195" i="33" s="1"/>
  <c r="K195" i="34" s="1"/>
  <c r="H191" i="14"/>
  <c r="K191" i="24"/>
  <c r="K191" i="25" s="1"/>
  <c r="K191" i="26" s="1"/>
  <c r="K191" i="27" s="1"/>
  <c r="K191" i="28" s="1"/>
  <c r="K191" i="29" s="1"/>
  <c r="K191" i="30" s="1"/>
  <c r="K191" i="31" s="1"/>
  <c r="K191" i="32" s="1"/>
  <c r="K191" i="33" s="1"/>
  <c r="K191" i="34" s="1"/>
  <c r="H187" i="14"/>
  <c r="K187" i="24"/>
  <c r="K187" i="25" s="1"/>
  <c r="K187" i="26" s="1"/>
  <c r="K187" i="27" s="1"/>
  <c r="K187" i="28" s="1"/>
  <c r="K187" i="29" s="1"/>
  <c r="K187" i="30" s="1"/>
  <c r="K187" i="31" s="1"/>
  <c r="K187" i="32" s="1"/>
  <c r="K187" i="33" s="1"/>
  <c r="K187" i="34" s="1"/>
  <c r="H183" i="14"/>
  <c r="K183" i="24"/>
  <c r="K183" i="25" s="1"/>
  <c r="K183" i="26" s="1"/>
  <c r="K183" i="27" s="1"/>
  <c r="K183" i="28" s="1"/>
  <c r="K183" i="29" s="1"/>
  <c r="K183" i="30" s="1"/>
  <c r="K183" i="31" s="1"/>
  <c r="K183" i="32" s="1"/>
  <c r="K183" i="33" s="1"/>
  <c r="K183" i="34" s="1"/>
  <c r="H179" i="14"/>
  <c r="K179" i="24"/>
  <c r="K179" i="25" s="1"/>
  <c r="K179" i="26" s="1"/>
  <c r="K179" i="27" s="1"/>
  <c r="K179" i="28" s="1"/>
  <c r="K179" i="29" s="1"/>
  <c r="K179" i="30" s="1"/>
  <c r="K179" i="31" s="1"/>
  <c r="K179" i="32" s="1"/>
  <c r="K179" i="33" s="1"/>
  <c r="K179" i="34" s="1"/>
  <c r="H175" i="14"/>
  <c r="K175" i="24"/>
  <c r="K175" i="25" s="1"/>
  <c r="K175" i="26" s="1"/>
  <c r="K175" i="27" s="1"/>
  <c r="K175" i="28" s="1"/>
  <c r="K175" i="29" s="1"/>
  <c r="K175" i="30" s="1"/>
  <c r="K175" i="31" s="1"/>
  <c r="K175" i="32" s="1"/>
  <c r="K175" i="33" s="1"/>
  <c r="K175" i="34" s="1"/>
  <c r="H171" i="14"/>
  <c r="K171" i="24"/>
  <c r="K171" i="25" s="1"/>
  <c r="K171" i="26" s="1"/>
  <c r="K171" i="27" s="1"/>
  <c r="K171" i="28" s="1"/>
  <c r="K171" i="29" s="1"/>
  <c r="K171" i="30" s="1"/>
  <c r="K171" i="31" s="1"/>
  <c r="K171" i="32" s="1"/>
  <c r="K171" i="33" s="1"/>
  <c r="K171" i="34" s="1"/>
  <c r="H167" i="14"/>
  <c r="K167" i="24"/>
  <c r="K167" i="25" s="1"/>
  <c r="K167" i="26" s="1"/>
  <c r="K167" i="27" s="1"/>
  <c r="K167" i="28" s="1"/>
  <c r="K167" i="29" s="1"/>
  <c r="K167" i="30" s="1"/>
  <c r="K167" i="31" s="1"/>
  <c r="K167" i="32" s="1"/>
  <c r="K167" i="33" s="1"/>
  <c r="K167" i="34" s="1"/>
  <c r="H163" i="14"/>
  <c r="K163" i="24"/>
  <c r="K163" i="25" s="1"/>
  <c r="K163" i="26" s="1"/>
  <c r="K163" i="27" s="1"/>
  <c r="K163" i="28" s="1"/>
  <c r="K163" i="29" s="1"/>
  <c r="K163" i="30" s="1"/>
  <c r="K163" i="31" s="1"/>
  <c r="K163" i="32" s="1"/>
  <c r="K163" i="33" s="1"/>
  <c r="K163" i="34" s="1"/>
  <c r="H159" i="14"/>
  <c r="K159" i="24"/>
  <c r="K159" i="25" s="1"/>
  <c r="K159" i="26" s="1"/>
  <c r="K159" i="27" s="1"/>
  <c r="K159" i="28" s="1"/>
  <c r="K159" i="29" s="1"/>
  <c r="K159" i="30" s="1"/>
  <c r="K159" i="31" s="1"/>
  <c r="K159" i="32" s="1"/>
  <c r="K159" i="33" s="1"/>
  <c r="K159" i="34" s="1"/>
  <c r="H155" i="14"/>
  <c r="K155" i="24"/>
  <c r="K155" i="25" s="1"/>
  <c r="K155" i="26" s="1"/>
  <c r="K155" i="27" s="1"/>
  <c r="K155" i="28" s="1"/>
  <c r="K155" i="29" s="1"/>
  <c r="K155" i="30" s="1"/>
  <c r="K155" i="31" s="1"/>
  <c r="K155" i="32" s="1"/>
  <c r="K155" i="33" s="1"/>
  <c r="K155" i="34" s="1"/>
  <c r="H151" i="14"/>
  <c r="K151" i="24"/>
  <c r="K151" i="25" s="1"/>
  <c r="K151" i="26" s="1"/>
  <c r="K151" i="27" s="1"/>
  <c r="K151" i="28" s="1"/>
  <c r="K151" i="29" s="1"/>
  <c r="K151" i="30" s="1"/>
  <c r="K151" i="31" s="1"/>
  <c r="K151" i="32" s="1"/>
  <c r="K151" i="33" s="1"/>
  <c r="K151" i="34" s="1"/>
  <c r="H147" i="14"/>
  <c r="K147" i="24"/>
  <c r="K147" i="25" s="1"/>
  <c r="K147" i="26" s="1"/>
  <c r="K147" i="27" s="1"/>
  <c r="K147" i="28" s="1"/>
  <c r="K147" i="29" s="1"/>
  <c r="K147" i="30" s="1"/>
  <c r="K147" i="31" s="1"/>
  <c r="K147" i="32" s="1"/>
  <c r="K147" i="33" s="1"/>
  <c r="K147" i="34" s="1"/>
  <c r="H143" i="14"/>
  <c r="K143" i="24"/>
  <c r="K143" i="25" s="1"/>
  <c r="K143" i="26" s="1"/>
  <c r="K143" i="27" s="1"/>
  <c r="K143" i="28" s="1"/>
  <c r="K143" i="29" s="1"/>
  <c r="K143" i="30" s="1"/>
  <c r="K143" i="31" s="1"/>
  <c r="K143" i="32" s="1"/>
  <c r="K143" i="33" s="1"/>
  <c r="K143" i="34" s="1"/>
  <c r="H134" i="14"/>
  <c r="K134" i="24"/>
  <c r="K134" i="25" s="1"/>
  <c r="K134" i="26" s="1"/>
  <c r="K134" i="27" s="1"/>
  <c r="K134" i="28" s="1"/>
  <c r="K134" i="29" s="1"/>
  <c r="K134" i="30" s="1"/>
  <c r="K134" i="31" s="1"/>
  <c r="K134" i="32" s="1"/>
  <c r="K134" i="33" s="1"/>
  <c r="K134" i="34" s="1"/>
  <c r="H130" i="14"/>
  <c r="K130" i="24"/>
  <c r="K130" i="25" s="1"/>
  <c r="K130" i="26" s="1"/>
  <c r="K130" i="27" s="1"/>
  <c r="K130" i="28" s="1"/>
  <c r="K130" i="29" s="1"/>
  <c r="K130" i="30" s="1"/>
  <c r="K130" i="31" s="1"/>
  <c r="K130" i="32" s="1"/>
  <c r="K130" i="33" s="1"/>
  <c r="K130" i="34" s="1"/>
  <c r="H126" i="14"/>
  <c r="K126" i="24"/>
  <c r="K126" i="25" s="1"/>
  <c r="K126" i="26" s="1"/>
  <c r="K126" i="27" s="1"/>
  <c r="K126" i="28" s="1"/>
  <c r="K126" i="29" s="1"/>
  <c r="K126" i="30" s="1"/>
  <c r="K126" i="31" s="1"/>
  <c r="K126" i="32" s="1"/>
  <c r="K126" i="33" s="1"/>
  <c r="K126" i="34" s="1"/>
  <c r="H121" i="14"/>
  <c r="K121" i="24"/>
  <c r="K121" i="25" s="1"/>
  <c r="K121" i="26" s="1"/>
  <c r="K121" i="27" s="1"/>
  <c r="K121" i="28" s="1"/>
  <c r="K121" i="29" s="1"/>
  <c r="K121" i="30" s="1"/>
  <c r="K121" i="31" s="1"/>
  <c r="K121" i="32" s="1"/>
  <c r="K121" i="33" s="1"/>
  <c r="K121" i="34" s="1"/>
  <c r="H117" i="14"/>
  <c r="K117" i="24"/>
  <c r="K117" i="25" s="1"/>
  <c r="K117" i="26" s="1"/>
  <c r="K117" i="27" s="1"/>
  <c r="K117" i="28" s="1"/>
  <c r="K117" i="29" s="1"/>
  <c r="K117" i="30" s="1"/>
  <c r="K117" i="31" s="1"/>
  <c r="K117" i="32" s="1"/>
  <c r="K117" i="33" s="1"/>
  <c r="K117" i="34" s="1"/>
  <c r="H111" i="14"/>
  <c r="K111" i="24"/>
  <c r="K111" i="25" s="1"/>
  <c r="K111" i="26" s="1"/>
  <c r="K111" i="27" s="1"/>
  <c r="K111" i="28" s="1"/>
  <c r="K111" i="29" s="1"/>
  <c r="K111" i="30" s="1"/>
  <c r="K111" i="31" s="1"/>
  <c r="K111" i="32" s="1"/>
  <c r="K111" i="33" s="1"/>
  <c r="K111" i="34" s="1"/>
  <c r="H107" i="14"/>
  <c r="K107" i="24"/>
  <c r="K107" i="25" s="1"/>
  <c r="K107" i="26" s="1"/>
  <c r="K107" i="27" s="1"/>
  <c r="K107" i="28" s="1"/>
  <c r="K107" i="29" s="1"/>
  <c r="K107" i="30" s="1"/>
  <c r="K107" i="31" s="1"/>
  <c r="K107" i="32" s="1"/>
  <c r="K107" i="33" s="1"/>
  <c r="K107" i="34" s="1"/>
  <c r="H103" i="14"/>
  <c r="K103" i="24"/>
  <c r="K103" i="25" s="1"/>
  <c r="K103" i="26" s="1"/>
  <c r="K103" i="27" s="1"/>
  <c r="K103" i="28" s="1"/>
  <c r="K103" i="29" s="1"/>
  <c r="K103" i="30" s="1"/>
  <c r="K103" i="31" s="1"/>
  <c r="K103" i="32" s="1"/>
  <c r="K103" i="33" s="1"/>
  <c r="K103" i="34" s="1"/>
  <c r="H99" i="14"/>
  <c r="K99" i="24"/>
  <c r="K99" i="25" s="1"/>
  <c r="K99" i="26" s="1"/>
  <c r="K99" i="27" s="1"/>
  <c r="K99" i="28" s="1"/>
  <c r="K99" i="29" s="1"/>
  <c r="K99" i="30" s="1"/>
  <c r="K99" i="31" s="1"/>
  <c r="K99" i="32" s="1"/>
  <c r="K99" i="33" s="1"/>
  <c r="K99" i="34" s="1"/>
  <c r="H95" i="14"/>
  <c r="K95" i="24"/>
  <c r="K95" i="25" s="1"/>
  <c r="K95" i="26" s="1"/>
  <c r="K95" i="27" s="1"/>
  <c r="K95" i="28" s="1"/>
  <c r="K95" i="29" s="1"/>
  <c r="K95" i="30" s="1"/>
  <c r="K95" i="31" s="1"/>
  <c r="K95" i="32" s="1"/>
  <c r="K95" i="33" s="1"/>
  <c r="K95" i="34" s="1"/>
  <c r="H91" i="14"/>
  <c r="K91" i="24"/>
  <c r="K91" i="25" s="1"/>
  <c r="K91" i="26" s="1"/>
  <c r="K91" i="27" s="1"/>
  <c r="K91" i="28" s="1"/>
  <c r="K91" i="29" s="1"/>
  <c r="K91" i="30" s="1"/>
  <c r="K91" i="31" s="1"/>
  <c r="K91" i="32" s="1"/>
  <c r="K91" i="33" s="1"/>
  <c r="K91" i="34" s="1"/>
  <c r="H87" i="14"/>
  <c r="K87" i="24"/>
  <c r="K87" i="25" s="1"/>
  <c r="K87" i="26" s="1"/>
  <c r="K87" i="27" s="1"/>
  <c r="K87" i="28" s="1"/>
  <c r="K87" i="29" s="1"/>
  <c r="K87" i="30" s="1"/>
  <c r="K87" i="31" s="1"/>
  <c r="K87" i="32" s="1"/>
  <c r="K87" i="33" s="1"/>
  <c r="K87" i="34" s="1"/>
  <c r="H83" i="14"/>
  <c r="K83" i="24"/>
  <c r="K83" i="25" s="1"/>
  <c r="K83" i="26" s="1"/>
  <c r="K83" i="27" s="1"/>
  <c r="K83" i="28" s="1"/>
  <c r="K83" i="29" s="1"/>
  <c r="K83" i="30" s="1"/>
  <c r="K83" i="31" s="1"/>
  <c r="K83" i="32" s="1"/>
  <c r="K83" i="33" s="1"/>
  <c r="K83" i="34" s="1"/>
  <c r="H79" i="14"/>
  <c r="K79" i="24"/>
  <c r="K79" i="25" s="1"/>
  <c r="K79" i="26" s="1"/>
  <c r="K79" i="27" s="1"/>
  <c r="K79" i="28" s="1"/>
  <c r="K79" i="29" s="1"/>
  <c r="K79" i="30" s="1"/>
  <c r="K79" i="31" s="1"/>
  <c r="K79" i="32" s="1"/>
  <c r="K79" i="33" s="1"/>
  <c r="K79" i="34" s="1"/>
  <c r="H75" i="14"/>
  <c r="K75" i="24"/>
  <c r="K75" i="25" s="1"/>
  <c r="K75" i="26" s="1"/>
  <c r="K75" i="27" s="1"/>
  <c r="K75" i="28" s="1"/>
  <c r="K75" i="29" s="1"/>
  <c r="K75" i="30" s="1"/>
  <c r="K75" i="31" s="1"/>
  <c r="K75" i="32" s="1"/>
  <c r="K75" i="33" s="1"/>
  <c r="K75" i="34" s="1"/>
  <c r="H71" i="14"/>
  <c r="K71" i="24"/>
  <c r="K71" i="25" s="1"/>
  <c r="K71" i="26" s="1"/>
  <c r="K71" i="27" s="1"/>
  <c r="K71" i="28" s="1"/>
  <c r="K71" i="29" s="1"/>
  <c r="K71" i="30" s="1"/>
  <c r="K71" i="31" s="1"/>
  <c r="K71" i="32" s="1"/>
  <c r="K71" i="33" s="1"/>
  <c r="K71" i="34" s="1"/>
  <c r="H67" i="14"/>
  <c r="K67" i="24"/>
  <c r="K67" i="25" s="1"/>
  <c r="K67" i="26" s="1"/>
  <c r="K67" i="27" s="1"/>
  <c r="K67" i="28" s="1"/>
  <c r="K67" i="29" s="1"/>
  <c r="K67" i="30" s="1"/>
  <c r="K67" i="31" s="1"/>
  <c r="K67" i="32" s="1"/>
  <c r="K67" i="33" s="1"/>
  <c r="K67" i="34" s="1"/>
  <c r="H63" i="14"/>
  <c r="K63" i="24"/>
  <c r="K63" i="25" s="1"/>
  <c r="K63" i="26" s="1"/>
  <c r="K63" i="27" s="1"/>
  <c r="K63" i="28" s="1"/>
  <c r="K63" i="29" s="1"/>
  <c r="K63" i="30" s="1"/>
  <c r="K63" i="31" s="1"/>
  <c r="K63" i="32" s="1"/>
  <c r="K63" i="33" s="1"/>
  <c r="K63" i="34" s="1"/>
  <c r="H59" i="14"/>
  <c r="K59" i="24"/>
  <c r="K59" i="25" s="1"/>
  <c r="K59" i="26" s="1"/>
  <c r="K59" i="27" s="1"/>
  <c r="K59" i="28" s="1"/>
  <c r="K59" i="29" s="1"/>
  <c r="K59" i="30" s="1"/>
  <c r="K59" i="31" s="1"/>
  <c r="K59" i="32" s="1"/>
  <c r="K59" i="33" s="1"/>
  <c r="K59" i="34" s="1"/>
  <c r="H55" i="14"/>
  <c r="K55" i="24"/>
  <c r="K55" i="25" s="1"/>
  <c r="K55" i="26" s="1"/>
  <c r="K55" i="27" s="1"/>
  <c r="K55" i="28" s="1"/>
  <c r="K55" i="29" s="1"/>
  <c r="K55" i="30" s="1"/>
  <c r="K55" i="31" s="1"/>
  <c r="K55" i="32" s="1"/>
  <c r="K55" i="33" s="1"/>
  <c r="K55" i="34" s="1"/>
  <c r="H51" i="14"/>
  <c r="K51" i="24"/>
  <c r="K51" i="25" s="1"/>
  <c r="K51" i="26" s="1"/>
  <c r="K51" i="27" s="1"/>
  <c r="K51" i="28" s="1"/>
  <c r="K51" i="29" s="1"/>
  <c r="K51" i="30" s="1"/>
  <c r="K51" i="31" s="1"/>
  <c r="K51" i="32" s="1"/>
  <c r="K51" i="33" s="1"/>
  <c r="K51" i="34" s="1"/>
  <c r="H47" i="14"/>
  <c r="K47" i="24"/>
  <c r="K47" i="25" s="1"/>
  <c r="K47" i="26" s="1"/>
  <c r="K47" i="27" s="1"/>
  <c r="K47" i="28" s="1"/>
  <c r="K47" i="29" s="1"/>
  <c r="K47" i="30" s="1"/>
  <c r="K47" i="31" s="1"/>
  <c r="K47" i="32" s="1"/>
  <c r="K47" i="33" s="1"/>
  <c r="K47" i="34" s="1"/>
  <c r="H43" i="14"/>
  <c r="K43" i="24"/>
  <c r="K43" i="25" s="1"/>
  <c r="K43" i="26" s="1"/>
  <c r="K43" i="27" s="1"/>
  <c r="K43" i="28" s="1"/>
  <c r="K43" i="29" s="1"/>
  <c r="K43" i="30" s="1"/>
  <c r="K43" i="31" s="1"/>
  <c r="K43" i="32" s="1"/>
  <c r="K43" i="33" s="1"/>
  <c r="K43" i="34" s="1"/>
  <c r="H39" i="14"/>
  <c r="K39" i="24"/>
  <c r="K39" i="25" s="1"/>
  <c r="K39" i="26" s="1"/>
  <c r="K39" i="27" s="1"/>
  <c r="K39" i="28" s="1"/>
  <c r="K39" i="29" s="1"/>
  <c r="K39" i="30" s="1"/>
  <c r="K39" i="31" s="1"/>
  <c r="K39" i="32" s="1"/>
  <c r="K39" i="33" s="1"/>
  <c r="K39" i="34" s="1"/>
  <c r="H35" i="14"/>
  <c r="K35" i="24"/>
  <c r="K35" i="25" s="1"/>
  <c r="K35" i="26" s="1"/>
  <c r="K35" i="27" s="1"/>
  <c r="K35" i="28" s="1"/>
  <c r="K35" i="29" s="1"/>
  <c r="K35" i="30" s="1"/>
  <c r="K35" i="31" s="1"/>
  <c r="K35" i="32" s="1"/>
  <c r="K35" i="33" s="1"/>
  <c r="K35" i="34" s="1"/>
  <c r="H31" i="14"/>
  <c r="K31" i="24"/>
  <c r="K31" i="25" s="1"/>
  <c r="K31" i="26" s="1"/>
  <c r="K31" i="27" s="1"/>
  <c r="K31" i="28" s="1"/>
  <c r="K31" i="29" s="1"/>
  <c r="K31" i="30" s="1"/>
  <c r="K31" i="31" s="1"/>
  <c r="K31" i="32" s="1"/>
  <c r="K31" i="33" s="1"/>
  <c r="K31" i="34" s="1"/>
  <c r="H26" i="14"/>
  <c r="K26" i="24"/>
  <c r="K26" i="25" s="1"/>
  <c r="K26" i="26" s="1"/>
  <c r="K26" i="27" s="1"/>
  <c r="K26" i="28" s="1"/>
  <c r="K26" i="29" s="1"/>
  <c r="K26" i="30" s="1"/>
  <c r="K26" i="31" s="1"/>
  <c r="K26" i="32" s="1"/>
  <c r="K26" i="33" s="1"/>
  <c r="K26" i="34" s="1"/>
  <c r="H22" i="14"/>
  <c r="K22" i="24"/>
  <c r="K22" i="25" s="1"/>
  <c r="K22" i="26" s="1"/>
  <c r="K22" i="27" s="1"/>
  <c r="K22" i="28" s="1"/>
  <c r="K22" i="29" s="1"/>
  <c r="K22" i="30" s="1"/>
  <c r="K22" i="31" s="1"/>
  <c r="K22" i="32" s="1"/>
  <c r="K22" i="33" s="1"/>
  <c r="K22" i="34" s="1"/>
  <c r="H18" i="14"/>
  <c r="K18" i="24"/>
  <c r="K18" i="25" s="1"/>
  <c r="K18" i="26" s="1"/>
  <c r="K18" i="27" s="1"/>
  <c r="K18" i="28" s="1"/>
  <c r="K18" i="29" s="1"/>
  <c r="K18" i="30" s="1"/>
  <c r="K18" i="31" s="1"/>
  <c r="K18" i="32" s="1"/>
  <c r="K18" i="33" s="1"/>
  <c r="K18" i="34" s="1"/>
  <c r="H14" i="14"/>
  <c r="K14" i="24"/>
  <c r="K14" i="25" s="1"/>
  <c r="K14" i="26" s="1"/>
  <c r="K14" i="27" s="1"/>
  <c r="K14" i="28" s="1"/>
  <c r="K14" i="29" s="1"/>
  <c r="K14" i="30" s="1"/>
  <c r="K14" i="31" s="1"/>
  <c r="K14" i="32" s="1"/>
  <c r="K14" i="33" s="1"/>
  <c r="K14" i="34" s="1"/>
  <c r="H10" i="14"/>
  <c r="K10" i="24"/>
  <c r="K10" i="25" s="1"/>
  <c r="K10" i="26" s="1"/>
  <c r="K10" i="27" s="1"/>
  <c r="K10" i="28" s="1"/>
  <c r="K10" i="29" s="1"/>
  <c r="K10" i="30" s="1"/>
  <c r="K10" i="31" s="1"/>
  <c r="K10" i="32" s="1"/>
  <c r="K10" i="33" s="1"/>
  <c r="K10" i="34" s="1"/>
  <c r="H328" i="14"/>
  <c r="K328" i="24"/>
  <c r="K328" i="25" s="1"/>
  <c r="K328" i="26" s="1"/>
  <c r="K328" i="27" s="1"/>
  <c r="K328" i="28" s="1"/>
  <c r="K328" i="29" s="1"/>
  <c r="K328" i="30" s="1"/>
  <c r="K328" i="31" s="1"/>
  <c r="K328" i="32" s="1"/>
  <c r="K328" i="33" s="1"/>
  <c r="K328" i="34" s="1"/>
  <c r="H322" i="14"/>
  <c r="K322" i="24"/>
  <c r="K322" i="25" s="1"/>
  <c r="K322" i="26" s="1"/>
  <c r="K322" i="27" s="1"/>
  <c r="K322" i="28" s="1"/>
  <c r="K322" i="29" s="1"/>
  <c r="K322" i="30" s="1"/>
  <c r="K322" i="31" s="1"/>
  <c r="K322" i="32" s="1"/>
  <c r="K322" i="33" s="1"/>
  <c r="K322" i="34" s="1"/>
  <c r="H318" i="14"/>
  <c r="K318" i="24"/>
  <c r="K318" i="25" s="1"/>
  <c r="K318" i="26" s="1"/>
  <c r="K318" i="27" s="1"/>
  <c r="K318" i="28" s="1"/>
  <c r="K318" i="29" s="1"/>
  <c r="K318" i="30" s="1"/>
  <c r="K318" i="31" s="1"/>
  <c r="K318" i="32" s="1"/>
  <c r="K318" i="33" s="1"/>
  <c r="K318" i="34" s="1"/>
  <c r="H314" i="14"/>
  <c r="K314" i="24"/>
  <c r="K314" i="25" s="1"/>
  <c r="K314" i="26" s="1"/>
  <c r="K314" i="27" s="1"/>
  <c r="K314" i="28" s="1"/>
  <c r="K314" i="29" s="1"/>
  <c r="K314" i="30" s="1"/>
  <c r="K314" i="31" s="1"/>
  <c r="K314" i="32" s="1"/>
  <c r="K314" i="33" s="1"/>
  <c r="K314" i="34" s="1"/>
  <c r="H310" i="14"/>
  <c r="K310" i="24"/>
  <c r="K310" i="25" s="1"/>
  <c r="K310" i="26" s="1"/>
  <c r="K310" i="27" s="1"/>
  <c r="K310" i="28" s="1"/>
  <c r="K310" i="29" s="1"/>
  <c r="K310" i="30" s="1"/>
  <c r="K310" i="31" s="1"/>
  <c r="K310" i="32" s="1"/>
  <c r="K310" i="33" s="1"/>
  <c r="K310" i="34" s="1"/>
  <c r="H306" i="14"/>
  <c r="K306" i="24"/>
  <c r="K306" i="25" s="1"/>
  <c r="K306" i="26" s="1"/>
  <c r="K306" i="27" s="1"/>
  <c r="K306" i="28" s="1"/>
  <c r="K306" i="29" s="1"/>
  <c r="K306" i="30" s="1"/>
  <c r="K306" i="31" s="1"/>
  <c r="K306" i="32" s="1"/>
  <c r="K306" i="33" s="1"/>
  <c r="K306" i="34" s="1"/>
  <c r="H302" i="14"/>
  <c r="K302" i="24"/>
  <c r="K302" i="25" s="1"/>
  <c r="K302" i="26" s="1"/>
  <c r="K302" i="27" s="1"/>
  <c r="K302" i="28" s="1"/>
  <c r="K302" i="29" s="1"/>
  <c r="K302" i="30" s="1"/>
  <c r="K302" i="31" s="1"/>
  <c r="K302" i="32" s="1"/>
  <c r="K302" i="33" s="1"/>
  <c r="K302" i="34" s="1"/>
  <c r="H298" i="14"/>
  <c r="K298" i="24"/>
  <c r="K298" i="25" s="1"/>
  <c r="K298" i="26" s="1"/>
  <c r="K298" i="27" s="1"/>
  <c r="K298" i="28" s="1"/>
  <c r="K298" i="29" s="1"/>
  <c r="K298" i="30" s="1"/>
  <c r="K298" i="31" s="1"/>
  <c r="K298" i="32" s="1"/>
  <c r="K298" i="33" s="1"/>
  <c r="K298" i="34" s="1"/>
  <c r="H294" i="14"/>
  <c r="K294" i="24"/>
  <c r="K294" i="25" s="1"/>
  <c r="K294" i="26" s="1"/>
  <c r="K294" i="27" s="1"/>
  <c r="K294" i="28" s="1"/>
  <c r="K294" i="29" s="1"/>
  <c r="K294" i="30" s="1"/>
  <c r="K294" i="31" s="1"/>
  <c r="K294" i="32" s="1"/>
  <c r="K294" i="33" s="1"/>
  <c r="K294" i="34" s="1"/>
  <c r="H289" i="14"/>
  <c r="K289" i="24"/>
  <c r="K289" i="25" s="1"/>
  <c r="K289" i="26" s="1"/>
  <c r="K289" i="27" s="1"/>
  <c r="K289" i="28" s="1"/>
  <c r="K289" i="29" s="1"/>
  <c r="K289" i="30" s="1"/>
  <c r="K289" i="31" s="1"/>
  <c r="K289" i="32" s="1"/>
  <c r="K289" i="33" s="1"/>
  <c r="K289" i="34" s="1"/>
  <c r="H285" i="14"/>
  <c r="K285" i="24"/>
  <c r="K285" i="25" s="1"/>
  <c r="K285" i="26" s="1"/>
  <c r="K285" i="27" s="1"/>
  <c r="K285" i="28" s="1"/>
  <c r="K285" i="29" s="1"/>
  <c r="K285" i="30" s="1"/>
  <c r="K285" i="31" s="1"/>
  <c r="K285" i="32" s="1"/>
  <c r="K285" i="33" s="1"/>
  <c r="K285" i="34" s="1"/>
  <c r="H281" i="14"/>
  <c r="K281" i="24"/>
  <c r="K281" i="25" s="1"/>
  <c r="K281" i="26" s="1"/>
  <c r="K281" i="27" s="1"/>
  <c r="K281" i="28" s="1"/>
  <c r="K281" i="29" s="1"/>
  <c r="K281" i="30" s="1"/>
  <c r="K281" i="31" s="1"/>
  <c r="K281" i="32" s="1"/>
  <c r="K281" i="33" s="1"/>
  <c r="K281" i="34" s="1"/>
  <c r="H277" i="14"/>
  <c r="K277" i="24"/>
  <c r="K277" i="25" s="1"/>
  <c r="K277" i="26" s="1"/>
  <c r="K277" i="27" s="1"/>
  <c r="K277" i="28" s="1"/>
  <c r="K277" i="29" s="1"/>
  <c r="K277" i="30" s="1"/>
  <c r="K277" i="31" s="1"/>
  <c r="K277" i="32" s="1"/>
  <c r="K277" i="33" s="1"/>
  <c r="K277" i="34" s="1"/>
  <c r="H273" i="14"/>
  <c r="K273" i="24"/>
  <c r="K273" i="25" s="1"/>
  <c r="K273" i="26" s="1"/>
  <c r="K273" i="27" s="1"/>
  <c r="K273" i="28" s="1"/>
  <c r="K273" i="29" s="1"/>
  <c r="K273" i="30" s="1"/>
  <c r="K273" i="31" s="1"/>
  <c r="K273" i="32" s="1"/>
  <c r="K273" i="33" s="1"/>
  <c r="K273" i="34" s="1"/>
  <c r="H269" i="14"/>
  <c r="K269" i="24"/>
  <c r="K269" i="25" s="1"/>
  <c r="K269" i="26" s="1"/>
  <c r="K269" i="27" s="1"/>
  <c r="K269" i="28" s="1"/>
  <c r="K269" i="29" s="1"/>
  <c r="K269" i="30" s="1"/>
  <c r="K269" i="31" s="1"/>
  <c r="K269" i="32" s="1"/>
  <c r="K269" i="33" s="1"/>
  <c r="K269" i="34" s="1"/>
  <c r="H264" i="14"/>
  <c r="K264" i="24"/>
  <c r="K264" i="25" s="1"/>
  <c r="K264" i="26" s="1"/>
  <c r="K264" i="27" s="1"/>
  <c r="K264" i="28" s="1"/>
  <c r="K264" i="29" s="1"/>
  <c r="K264" i="30" s="1"/>
  <c r="K264" i="31" s="1"/>
  <c r="K264" i="32" s="1"/>
  <c r="K264" i="33" s="1"/>
  <c r="K264" i="34" s="1"/>
  <c r="H260" i="14"/>
  <c r="K260" i="24"/>
  <c r="K260" i="25" s="1"/>
  <c r="K260" i="26" s="1"/>
  <c r="K260" i="27" s="1"/>
  <c r="K260" i="28" s="1"/>
  <c r="K260" i="29" s="1"/>
  <c r="K260" i="30" s="1"/>
  <c r="K260" i="31" s="1"/>
  <c r="K260" i="32" s="1"/>
  <c r="K260" i="33" s="1"/>
  <c r="K260" i="34" s="1"/>
  <c r="H256" i="14"/>
  <c r="K256" i="24"/>
  <c r="K256" i="25" s="1"/>
  <c r="K256" i="26" s="1"/>
  <c r="K256" i="27" s="1"/>
  <c r="K256" i="28" s="1"/>
  <c r="K256" i="29" s="1"/>
  <c r="K256" i="30" s="1"/>
  <c r="K256" i="31" s="1"/>
  <c r="K256" i="32" s="1"/>
  <c r="K256" i="33" s="1"/>
  <c r="K256" i="34" s="1"/>
  <c r="H252" i="14"/>
  <c r="K252" i="24"/>
  <c r="K252" i="25" s="1"/>
  <c r="K252" i="26" s="1"/>
  <c r="K252" i="27" s="1"/>
  <c r="K252" i="28" s="1"/>
  <c r="K252" i="29" s="1"/>
  <c r="K252" i="30" s="1"/>
  <c r="K252" i="31" s="1"/>
  <c r="K252" i="32" s="1"/>
  <c r="K252" i="33" s="1"/>
  <c r="K252" i="34" s="1"/>
  <c r="H248" i="14"/>
  <c r="K248" i="24"/>
  <c r="K248" i="25" s="1"/>
  <c r="K248" i="26" s="1"/>
  <c r="K248" i="27" s="1"/>
  <c r="K248" i="28" s="1"/>
  <c r="K248" i="29" s="1"/>
  <c r="K248" i="30" s="1"/>
  <c r="K248" i="31" s="1"/>
  <c r="K248" i="32" s="1"/>
  <c r="K248" i="33" s="1"/>
  <c r="K248" i="34" s="1"/>
  <c r="H244" i="14"/>
  <c r="K244" i="24"/>
  <c r="K244" i="25" s="1"/>
  <c r="K244" i="26" s="1"/>
  <c r="K244" i="27" s="1"/>
  <c r="K244" i="28" s="1"/>
  <c r="K244" i="29" s="1"/>
  <c r="K244" i="30" s="1"/>
  <c r="K244" i="31" s="1"/>
  <c r="K244" i="32" s="1"/>
  <c r="K244" i="33" s="1"/>
  <c r="K244" i="34" s="1"/>
  <c r="H240" i="14"/>
  <c r="K240" i="24"/>
  <c r="K240" i="25" s="1"/>
  <c r="K240" i="26" s="1"/>
  <c r="K240" i="27" s="1"/>
  <c r="K240" i="28" s="1"/>
  <c r="K240" i="29" s="1"/>
  <c r="K240" i="30" s="1"/>
  <c r="K240" i="31" s="1"/>
  <c r="K240" i="32" s="1"/>
  <c r="K240" i="33" s="1"/>
  <c r="K240" i="34" s="1"/>
  <c r="H236" i="14"/>
  <c r="K236" i="24"/>
  <c r="K236" i="25" s="1"/>
  <c r="K236" i="26" s="1"/>
  <c r="K236" i="27" s="1"/>
  <c r="K236" i="28" s="1"/>
  <c r="K236" i="29" s="1"/>
  <c r="K236" i="30" s="1"/>
  <c r="K236" i="31" s="1"/>
  <c r="K236" i="32" s="1"/>
  <c r="K236" i="33" s="1"/>
  <c r="K236" i="34" s="1"/>
  <c r="H231" i="14"/>
  <c r="K231" i="24"/>
  <c r="K231" i="25" s="1"/>
  <c r="K231" i="26" s="1"/>
  <c r="K231" i="27" s="1"/>
  <c r="K231" i="28" s="1"/>
  <c r="K231" i="29" s="1"/>
  <c r="K231" i="30" s="1"/>
  <c r="K231" i="31" s="1"/>
  <c r="K231" i="32" s="1"/>
  <c r="K231" i="33" s="1"/>
  <c r="K231" i="34" s="1"/>
  <c r="H227" i="14"/>
  <c r="K227" i="24"/>
  <c r="K227" i="25" s="1"/>
  <c r="K227" i="26" s="1"/>
  <c r="K227" i="27" s="1"/>
  <c r="K227" i="28" s="1"/>
  <c r="K227" i="29" s="1"/>
  <c r="K227" i="30" s="1"/>
  <c r="K227" i="31" s="1"/>
  <c r="K227" i="32" s="1"/>
  <c r="K227" i="33" s="1"/>
  <c r="K227" i="34" s="1"/>
  <c r="H221" i="14"/>
  <c r="K221" i="24"/>
  <c r="K221" i="25" s="1"/>
  <c r="K221" i="26" s="1"/>
  <c r="K221" i="27" s="1"/>
  <c r="K221" i="28" s="1"/>
  <c r="K221" i="29" s="1"/>
  <c r="K221" i="30" s="1"/>
  <c r="K221" i="31" s="1"/>
  <c r="K221" i="32" s="1"/>
  <c r="K221" i="33" s="1"/>
  <c r="K221" i="34" s="1"/>
  <c r="H217" i="14"/>
  <c r="K217" i="24"/>
  <c r="K217" i="25" s="1"/>
  <c r="K217" i="26" s="1"/>
  <c r="K217" i="27" s="1"/>
  <c r="K217" i="28" s="1"/>
  <c r="K217" i="29" s="1"/>
  <c r="K217" i="30" s="1"/>
  <c r="K217" i="31" s="1"/>
  <c r="K217" i="32" s="1"/>
  <c r="K217" i="33" s="1"/>
  <c r="K217" i="34" s="1"/>
  <c r="H213" i="14"/>
  <c r="K213" i="24"/>
  <c r="K213" i="25" s="1"/>
  <c r="K213" i="26" s="1"/>
  <c r="K213" i="27" s="1"/>
  <c r="K213" i="28" s="1"/>
  <c r="K213" i="29" s="1"/>
  <c r="K213" i="30" s="1"/>
  <c r="K213" i="31" s="1"/>
  <c r="K213" i="32" s="1"/>
  <c r="K213" i="33" s="1"/>
  <c r="K213" i="34" s="1"/>
  <c r="H209" i="14"/>
  <c r="K209" i="24"/>
  <c r="K209" i="25" s="1"/>
  <c r="K209" i="26" s="1"/>
  <c r="K209" i="27" s="1"/>
  <c r="K209" i="28" s="1"/>
  <c r="K209" i="29" s="1"/>
  <c r="K209" i="30" s="1"/>
  <c r="K209" i="31" s="1"/>
  <c r="K209" i="32" s="1"/>
  <c r="K209" i="33" s="1"/>
  <c r="K209" i="34" s="1"/>
  <c r="H204" i="14"/>
  <c r="K204" i="24"/>
  <c r="K204" i="25" s="1"/>
  <c r="K204" i="26" s="1"/>
  <c r="K204" i="27" s="1"/>
  <c r="K204" i="28" s="1"/>
  <c r="K204" i="29" s="1"/>
  <c r="K204" i="30" s="1"/>
  <c r="K204" i="31" s="1"/>
  <c r="K204" i="32" s="1"/>
  <c r="K204" i="33" s="1"/>
  <c r="K204" i="34" s="1"/>
  <c r="H200" i="14"/>
  <c r="K200" i="24"/>
  <c r="K200" i="25" s="1"/>
  <c r="K200" i="26" s="1"/>
  <c r="K200" i="27" s="1"/>
  <c r="K200" i="28" s="1"/>
  <c r="K200" i="29" s="1"/>
  <c r="K200" i="30" s="1"/>
  <c r="K200" i="31" s="1"/>
  <c r="K200" i="32" s="1"/>
  <c r="K200" i="33" s="1"/>
  <c r="K200" i="34" s="1"/>
  <c r="H196" i="14"/>
  <c r="K196" i="24"/>
  <c r="K196" i="25" s="1"/>
  <c r="K196" i="26" s="1"/>
  <c r="K196" i="27" s="1"/>
  <c r="K196" i="28" s="1"/>
  <c r="K196" i="29" s="1"/>
  <c r="K196" i="30" s="1"/>
  <c r="K196" i="31" s="1"/>
  <c r="K196" i="32" s="1"/>
  <c r="K196" i="33" s="1"/>
  <c r="K196" i="34" s="1"/>
  <c r="H192" i="14"/>
  <c r="K192" i="24"/>
  <c r="K192" i="25" s="1"/>
  <c r="K192" i="26" s="1"/>
  <c r="K192" i="27" s="1"/>
  <c r="K192" i="28" s="1"/>
  <c r="K192" i="29" s="1"/>
  <c r="K192" i="30" s="1"/>
  <c r="K192" i="31" s="1"/>
  <c r="K192" i="32" s="1"/>
  <c r="K192" i="33" s="1"/>
  <c r="K192" i="34" s="1"/>
  <c r="H188" i="14"/>
  <c r="K188" i="24"/>
  <c r="K188" i="25" s="1"/>
  <c r="K188" i="26" s="1"/>
  <c r="K188" i="27" s="1"/>
  <c r="K188" i="28" s="1"/>
  <c r="K188" i="29" s="1"/>
  <c r="K188" i="30" s="1"/>
  <c r="K188" i="31" s="1"/>
  <c r="K188" i="32" s="1"/>
  <c r="K188" i="33" s="1"/>
  <c r="K188" i="34" s="1"/>
  <c r="H184" i="14"/>
  <c r="K184" i="24"/>
  <c r="K184" i="25" s="1"/>
  <c r="K184" i="26" s="1"/>
  <c r="K184" i="27" s="1"/>
  <c r="K184" i="28" s="1"/>
  <c r="K184" i="29" s="1"/>
  <c r="K184" i="30" s="1"/>
  <c r="K184" i="31" s="1"/>
  <c r="K184" i="32" s="1"/>
  <c r="K184" i="33" s="1"/>
  <c r="K184" i="34" s="1"/>
  <c r="H180" i="14"/>
  <c r="K180" i="24"/>
  <c r="K180" i="25" s="1"/>
  <c r="K180" i="26" s="1"/>
  <c r="K180" i="27" s="1"/>
  <c r="K180" i="28" s="1"/>
  <c r="K180" i="29" s="1"/>
  <c r="K180" i="30" s="1"/>
  <c r="K180" i="31" s="1"/>
  <c r="K180" i="32" s="1"/>
  <c r="K180" i="33" s="1"/>
  <c r="K180" i="34" s="1"/>
  <c r="H176" i="14"/>
  <c r="K176" i="24"/>
  <c r="K176" i="25" s="1"/>
  <c r="K176" i="26" s="1"/>
  <c r="K176" i="27" s="1"/>
  <c r="K176" i="28" s="1"/>
  <c r="K176" i="29" s="1"/>
  <c r="K176" i="30" s="1"/>
  <c r="K176" i="31" s="1"/>
  <c r="K176" i="32" s="1"/>
  <c r="K176" i="33" s="1"/>
  <c r="K176" i="34" s="1"/>
  <c r="H172" i="14"/>
  <c r="K172" i="24"/>
  <c r="K172" i="25" s="1"/>
  <c r="K172" i="26" s="1"/>
  <c r="K172" i="27" s="1"/>
  <c r="K172" i="28" s="1"/>
  <c r="K172" i="29" s="1"/>
  <c r="K172" i="30" s="1"/>
  <c r="K172" i="31" s="1"/>
  <c r="K172" i="32" s="1"/>
  <c r="K172" i="33" s="1"/>
  <c r="K172" i="34" s="1"/>
  <c r="H168" i="14"/>
  <c r="K168" i="24"/>
  <c r="K168" i="25" s="1"/>
  <c r="K168" i="26" s="1"/>
  <c r="K168" i="27" s="1"/>
  <c r="K168" i="28" s="1"/>
  <c r="K168" i="29" s="1"/>
  <c r="K168" i="30" s="1"/>
  <c r="K168" i="31" s="1"/>
  <c r="K168" i="32" s="1"/>
  <c r="K168" i="33" s="1"/>
  <c r="K168" i="34" s="1"/>
  <c r="H164" i="14"/>
  <c r="K164" i="24"/>
  <c r="K164" i="25" s="1"/>
  <c r="K164" i="26" s="1"/>
  <c r="K164" i="27" s="1"/>
  <c r="K164" i="28" s="1"/>
  <c r="K164" i="29" s="1"/>
  <c r="K164" i="30" s="1"/>
  <c r="K164" i="31" s="1"/>
  <c r="K164" i="32" s="1"/>
  <c r="K164" i="33" s="1"/>
  <c r="K164" i="34" s="1"/>
  <c r="H160" i="14"/>
  <c r="K160" i="24"/>
  <c r="K160" i="25" s="1"/>
  <c r="K160" i="26" s="1"/>
  <c r="K160" i="27" s="1"/>
  <c r="K160" i="28" s="1"/>
  <c r="K160" i="29" s="1"/>
  <c r="K160" i="30" s="1"/>
  <c r="K160" i="31" s="1"/>
  <c r="K160" i="32" s="1"/>
  <c r="K160" i="33" s="1"/>
  <c r="K160" i="34" s="1"/>
  <c r="H156" i="14"/>
  <c r="K156" i="24"/>
  <c r="K156" i="25" s="1"/>
  <c r="K156" i="26" s="1"/>
  <c r="K156" i="27" s="1"/>
  <c r="K156" i="28" s="1"/>
  <c r="K156" i="29" s="1"/>
  <c r="K156" i="30" s="1"/>
  <c r="K156" i="31" s="1"/>
  <c r="K156" i="32" s="1"/>
  <c r="K156" i="33" s="1"/>
  <c r="K156" i="34" s="1"/>
  <c r="H152" i="14"/>
  <c r="K152" i="24"/>
  <c r="K152" i="25" s="1"/>
  <c r="K152" i="26" s="1"/>
  <c r="K152" i="27" s="1"/>
  <c r="K152" i="28" s="1"/>
  <c r="K152" i="29" s="1"/>
  <c r="K152" i="30" s="1"/>
  <c r="K152" i="31" s="1"/>
  <c r="K152" i="32" s="1"/>
  <c r="K152" i="33" s="1"/>
  <c r="K152" i="34" s="1"/>
  <c r="H148" i="14"/>
  <c r="K148" i="24"/>
  <c r="K148" i="25" s="1"/>
  <c r="K148" i="26" s="1"/>
  <c r="K148" i="27" s="1"/>
  <c r="K148" i="28" s="1"/>
  <c r="K148" i="29" s="1"/>
  <c r="K148" i="30" s="1"/>
  <c r="K148" i="31" s="1"/>
  <c r="K148" i="32" s="1"/>
  <c r="K148" i="33" s="1"/>
  <c r="K148" i="34" s="1"/>
  <c r="H144" i="14"/>
  <c r="K144" i="24"/>
  <c r="K144" i="25" s="1"/>
  <c r="K144" i="26" s="1"/>
  <c r="K144" i="27" s="1"/>
  <c r="K144" i="28" s="1"/>
  <c r="K144" i="29" s="1"/>
  <c r="K144" i="30" s="1"/>
  <c r="K144" i="31" s="1"/>
  <c r="K144" i="32" s="1"/>
  <c r="K144" i="33" s="1"/>
  <c r="K144" i="34" s="1"/>
  <c r="H140" i="14"/>
  <c r="K140" i="24"/>
  <c r="K140" i="25" s="1"/>
  <c r="K140" i="26" s="1"/>
  <c r="K140" i="27" s="1"/>
  <c r="K140" i="28" s="1"/>
  <c r="K140" i="29" s="1"/>
  <c r="K140" i="30" s="1"/>
  <c r="K140" i="31" s="1"/>
  <c r="K140" i="32" s="1"/>
  <c r="K140" i="33" s="1"/>
  <c r="K140" i="34" s="1"/>
  <c r="H135" i="14"/>
  <c r="K135" i="24"/>
  <c r="K135" i="25" s="1"/>
  <c r="K135" i="26" s="1"/>
  <c r="K135" i="27" s="1"/>
  <c r="K135" i="28" s="1"/>
  <c r="K135" i="29" s="1"/>
  <c r="K135" i="30" s="1"/>
  <c r="K135" i="31" s="1"/>
  <c r="K135" i="32" s="1"/>
  <c r="K135" i="33" s="1"/>
  <c r="K135" i="34" s="1"/>
  <c r="H131" i="14"/>
  <c r="K131" i="24"/>
  <c r="K131" i="25" s="1"/>
  <c r="K131" i="26" s="1"/>
  <c r="K131" i="27" s="1"/>
  <c r="K131" i="28" s="1"/>
  <c r="K131" i="29" s="1"/>
  <c r="K131" i="30" s="1"/>
  <c r="K131" i="31" s="1"/>
  <c r="K131" i="32" s="1"/>
  <c r="K131" i="33" s="1"/>
  <c r="K131" i="34" s="1"/>
  <c r="H127" i="14"/>
  <c r="K127" i="24"/>
  <c r="K127" i="25" s="1"/>
  <c r="K127" i="26" s="1"/>
  <c r="K127" i="27" s="1"/>
  <c r="K127" i="28" s="1"/>
  <c r="K127" i="29" s="1"/>
  <c r="K127" i="30" s="1"/>
  <c r="K127" i="31" s="1"/>
  <c r="K127" i="32" s="1"/>
  <c r="K127" i="33" s="1"/>
  <c r="K127" i="34" s="1"/>
  <c r="H122" i="14"/>
  <c r="K122" i="24"/>
  <c r="K122" i="25" s="1"/>
  <c r="K122" i="26" s="1"/>
  <c r="K122" i="27" s="1"/>
  <c r="K122" i="28" s="1"/>
  <c r="K122" i="29" s="1"/>
  <c r="K122" i="30" s="1"/>
  <c r="K122" i="31" s="1"/>
  <c r="K122" i="32" s="1"/>
  <c r="K122" i="33" s="1"/>
  <c r="K122" i="34" s="1"/>
  <c r="H118" i="14"/>
  <c r="K118" i="24"/>
  <c r="K118" i="25" s="1"/>
  <c r="K118" i="26" s="1"/>
  <c r="K118" i="27" s="1"/>
  <c r="K118" i="28" s="1"/>
  <c r="K118" i="29" s="1"/>
  <c r="K118" i="30" s="1"/>
  <c r="K118" i="31" s="1"/>
  <c r="K118" i="32" s="1"/>
  <c r="K118" i="33" s="1"/>
  <c r="K118" i="34" s="1"/>
  <c r="H108" i="14"/>
  <c r="K108" i="24"/>
  <c r="K108" i="25" s="1"/>
  <c r="K108" i="26" s="1"/>
  <c r="K108" i="27" s="1"/>
  <c r="K108" i="28" s="1"/>
  <c r="K108" i="29" s="1"/>
  <c r="K108" i="30" s="1"/>
  <c r="K108" i="31" s="1"/>
  <c r="K108" i="32" s="1"/>
  <c r="K108" i="33" s="1"/>
  <c r="K108" i="34" s="1"/>
  <c r="H104" i="14"/>
  <c r="K104" i="24"/>
  <c r="K104" i="25" s="1"/>
  <c r="K104" i="26" s="1"/>
  <c r="K104" i="27" s="1"/>
  <c r="K104" i="28" s="1"/>
  <c r="K104" i="29" s="1"/>
  <c r="K104" i="30" s="1"/>
  <c r="K104" i="31" s="1"/>
  <c r="K104" i="32" s="1"/>
  <c r="K104" i="33" s="1"/>
  <c r="K104" i="34" s="1"/>
  <c r="H100" i="14"/>
  <c r="K100" i="24"/>
  <c r="K100" i="25" s="1"/>
  <c r="K100" i="26" s="1"/>
  <c r="K100" i="27" s="1"/>
  <c r="K100" i="28" s="1"/>
  <c r="K100" i="29" s="1"/>
  <c r="K100" i="30" s="1"/>
  <c r="K100" i="31" s="1"/>
  <c r="K100" i="32" s="1"/>
  <c r="K100" i="33" s="1"/>
  <c r="K100" i="34" s="1"/>
  <c r="H96" i="14"/>
  <c r="K96" i="24"/>
  <c r="K96" i="25" s="1"/>
  <c r="K96" i="26" s="1"/>
  <c r="K96" i="27" s="1"/>
  <c r="K96" i="28" s="1"/>
  <c r="K96" i="29" s="1"/>
  <c r="K96" i="30" s="1"/>
  <c r="K96" i="31" s="1"/>
  <c r="K96" i="32" s="1"/>
  <c r="K96" i="33" s="1"/>
  <c r="K96" i="34" s="1"/>
  <c r="H92" i="14"/>
  <c r="K92" i="24"/>
  <c r="K92" i="25" s="1"/>
  <c r="K92" i="26" s="1"/>
  <c r="K92" i="27" s="1"/>
  <c r="K92" i="28" s="1"/>
  <c r="K92" i="29" s="1"/>
  <c r="K92" i="30" s="1"/>
  <c r="K92" i="31" s="1"/>
  <c r="K92" i="32" s="1"/>
  <c r="K92" i="33" s="1"/>
  <c r="K92" i="34" s="1"/>
  <c r="H88" i="14"/>
  <c r="K88" i="24"/>
  <c r="K88" i="25" s="1"/>
  <c r="K88" i="26" s="1"/>
  <c r="K88" i="27" s="1"/>
  <c r="K88" i="28" s="1"/>
  <c r="K88" i="29" s="1"/>
  <c r="K88" i="30" s="1"/>
  <c r="K88" i="31" s="1"/>
  <c r="K88" i="32" s="1"/>
  <c r="K88" i="33" s="1"/>
  <c r="K88" i="34" s="1"/>
  <c r="H84" i="14"/>
  <c r="K84" i="24"/>
  <c r="K84" i="25" s="1"/>
  <c r="K84" i="26" s="1"/>
  <c r="K84" i="27" s="1"/>
  <c r="K84" i="28" s="1"/>
  <c r="K84" i="29" s="1"/>
  <c r="K84" i="30" s="1"/>
  <c r="K84" i="31" s="1"/>
  <c r="K84" i="32" s="1"/>
  <c r="K84" i="33" s="1"/>
  <c r="K84" i="34" s="1"/>
  <c r="H80" i="14"/>
  <c r="K80" i="24"/>
  <c r="K80" i="25" s="1"/>
  <c r="K80" i="26" s="1"/>
  <c r="K80" i="27" s="1"/>
  <c r="K80" i="28" s="1"/>
  <c r="K80" i="29" s="1"/>
  <c r="K80" i="30" s="1"/>
  <c r="K80" i="31" s="1"/>
  <c r="K80" i="32" s="1"/>
  <c r="K80" i="33" s="1"/>
  <c r="K80" i="34" s="1"/>
  <c r="H76" i="14"/>
  <c r="K76" i="24"/>
  <c r="K76" i="25" s="1"/>
  <c r="K76" i="26" s="1"/>
  <c r="K76" i="27" s="1"/>
  <c r="K76" i="28" s="1"/>
  <c r="K76" i="29" s="1"/>
  <c r="K76" i="30" s="1"/>
  <c r="K76" i="31" s="1"/>
  <c r="K76" i="32" s="1"/>
  <c r="K76" i="33" s="1"/>
  <c r="K76" i="34" s="1"/>
  <c r="H72" i="14"/>
  <c r="K72" i="24"/>
  <c r="K72" i="25" s="1"/>
  <c r="K72" i="26" s="1"/>
  <c r="K72" i="27" s="1"/>
  <c r="K72" i="28" s="1"/>
  <c r="K72" i="29" s="1"/>
  <c r="K72" i="30" s="1"/>
  <c r="K72" i="31" s="1"/>
  <c r="K72" i="32" s="1"/>
  <c r="K72" i="33" s="1"/>
  <c r="K72" i="34" s="1"/>
  <c r="H68" i="14"/>
  <c r="K68" i="24"/>
  <c r="K68" i="25" s="1"/>
  <c r="K68" i="26" s="1"/>
  <c r="K68" i="27" s="1"/>
  <c r="K68" i="28" s="1"/>
  <c r="K68" i="29" s="1"/>
  <c r="K68" i="30" s="1"/>
  <c r="K68" i="31" s="1"/>
  <c r="K68" i="32" s="1"/>
  <c r="K68" i="33" s="1"/>
  <c r="K68" i="34" s="1"/>
  <c r="H64" i="14"/>
  <c r="K64" i="24"/>
  <c r="K64" i="25" s="1"/>
  <c r="K64" i="26" s="1"/>
  <c r="K64" i="27" s="1"/>
  <c r="K64" i="28" s="1"/>
  <c r="K64" i="29" s="1"/>
  <c r="K64" i="30" s="1"/>
  <c r="K64" i="31" s="1"/>
  <c r="K64" i="32" s="1"/>
  <c r="K64" i="33" s="1"/>
  <c r="K64" i="34" s="1"/>
  <c r="H60" i="14"/>
  <c r="K60" i="24"/>
  <c r="K60" i="25" s="1"/>
  <c r="K60" i="26" s="1"/>
  <c r="K60" i="27" s="1"/>
  <c r="K60" i="28" s="1"/>
  <c r="K60" i="29" s="1"/>
  <c r="K60" i="30" s="1"/>
  <c r="K60" i="31" s="1"/>
  <c r="K60" i="32" s="1"/>
  <c r="K60" i="33" s="1"/>
  <c r="K60" i="34" s="1"/>
  <c r="H56" i="14"/>
  <c r="K56" i="24"/>
  <c r="K56" i="25" s="1"/>
  <c r="K56" i="26" s="1"/>
  <c r="K56" i="27" s="1"/>
  <c r="K56" i="28" s="1"/>
  <c r="K56" i="29" s="1"/>
  <c r="K56" i="30" s="1"/>
  <c r="K56" i="31" s="1"/>
  <c r="K56" i="32" s="1"/>
  <c r="K56" i="33" s="1"/>
  <c r="K56" i="34" s="1"/>
  <c r="H52" i="14"/>
  <c r="K52" i="24"/>
  <c r="K52" i="25" s="1"/>
  <c r="K52" i="26" s="1"/>
  <c r="K52" i="27" s="1"/>
  <c r="K52" i="28" s="1"/>
  <c r="K52" i="29" s="1"/>
  <c r="K52" i="30" s="1"/>
  <c r="K52" i="31" s="1"/>
  <c r="K52" i="32" s="1"/>
  <c r="K52" i="33" s="1"/>
  <c r="K52" i="34" s="1"/>
  <c r="H48" i="14"/>
  <c r="K48" i="24"/>
  <c r="K48" i="25" s="1"/>
  <c r="K48" i="26" s="1"/>
  <c r="K48" i="27" s="1"/>
  <c r="K48" i="28" s="1"/>
  <c r="K48" i="29" s="1"/>
  <c r="K48" i="30" s="1"/>
  <c r="K48" i="31" s="1"/>
  <c r="K48" i="32" s="1"/>
  <c r="K48" i="33" s="1"/>
  <c r="K48" i="34" s="1"/>
  <c r="H44" i="14"/>
  <c r="K44" i="24"/>
  <c r="K44" i="25" s="1"/>
  <c r="K44" i="26" s="1"/>
  <c r="K44" i="27" s="1"/>
  <c r="K44" i="28" s="1"/>
  <c r="K44" i="29" s="1"/>
  <c r="K44" i="30" s="1"/>
  <c r="K44" i="31" s="1"/>
  <c r="K44" i="32" s="1"/>
  <c r="K44" i="33" s="1"/>
  <c r="K44" i="34" s="1"/>
  <c r="H40" i="14"/>
  <c r="K40" i="24"/>
  <c r="K40" i="25" s="1"/>
  <c r="K40" i="26" s="1"/>
  <c r="K40" i="27" s="1"/>
  <c r="K40" i="28" s="1"/>
  <c r="K40" i="29" s="1"/>
  <c r="K40" i="30" s="1"/>
  <c r="K40" i="31" s="1"/>
  <c r="K40" i="32" s="1"/>
  <c r="K40" i="33" s="1"/>
  <c r="K40" i="34" s="1"/>
  <c r="H36" i="14"/>
  <c r="K36" i="24"/>
  <c r="K36" i="25" s="1"/>
  <c r="K36" i="26" s="1"/>
  <c r="K36" i="27" s="1"/>
  <c r="K36" i="28" s="1"/>
  <c r="K36" i="29" s="1"/>
  <c r="K36" i="30" s="1"/>
  <c r="K36" i="31" s="1"/>
  <c r="K36" i="32" s="1"/>
  <c r="K36" i="33" s="1"/>
  <c r="K36" i="34" s="1"/>
  <c r="H32" i="14"/>
  <c r="K32" i="24"/>
  <c r="K32" i="25" s="1"/>
  <c r="K32" i="26" s="1"/>
  <c r="K32" i="27" s="1"/>
  <c r="K32" i="28" s="1"/>
  <c r="K32" i="29" s="1"/>
  <c r="K32" i="30" s="1"/>
  <c r="K32" i="31" s="1"/>
  <c r="K32" i="32" s="1"/>
  <c r="K32" i="33" s="1"/>
  <c r="K32" i="34" s="1"/>
  <c r="H28" i="14"/>
  <c r="H23"/>
  <c r="K23" i="24"/>
  <c r="K23" i="25" s="1"/>
  <c r="K23" i="26" s="1"/>
  <c r="K23" i="27" s="1"/>
  <c r="K23" i="28" s="1"/>
  <c r="K23" i="29" s="1"/>
  <c r="K23" i="30" s="1"/>
  <c r="K23" i="31" s="1"/>
  <c r="K23" i="32" s="1"/>
  <c r="K23" i="33" s="1"/>
  <c r="K23" i="34" s="1"/>
  <c r="H19" i="14"/>
  <c r="K19" i="24"/>
  <c r="K19" i="25" s="1"/>
  <c r="K19" i="26" s="1"/>
  <c r="K19" i="27" s="1"/>
  <c r="K19" i="28" s="1"/>
  <c r="K19" i="29" s="1"/>
  <c r="K19" i="30" s="1"/>
  <c r="K19" i="31" s="1"/>
  <c r="K19" i="32" s="1"/>
  <c r="K19" i="33" s="1"/>
  <c r="K19" i="34" s="1"/>
  <c r="H15" i="14"/>
  <c r="K15" i="24"/>
  <c r="K15" i="25" s="1"/>
  <c r="K15" i="26" s="1"/>
  <c r="K15" i="27" s="1"/>
  <c r="K15" i="28" s="1"/>
  <c r="K15" i="29" s="1"/>
  <c r="K15" i="30" s="1"/>
  <c r="K15" i="31" s="1"/>
  <c r="K15" i="32" s="1"/>
  <c r="K15" i="33" s="1"/>
  <c r="K15" i="34" s="1"/>
  <c r="H11" i="14"/>
  <c r="K11" i="24"/>
  <c r="K11" i="25" s="1"/>
  <c r="K11" i="26" s="1"/>
  <c r="K11" i="27" s="1"/>
  <c r="K11" i="28" s="1"/>
  <c r="K11" i="29" s="1"/>
  <c r="K11" i="30" s="1"/>
  <c r="K11" i="31" s="1"/>
  <c r="K11" i="32" s="1"/>
  <c r="K11" i="33" s="1"/>
  <c r="K11" i="34" s="1"/>
  <c r="Q136" i="14"/>
  <c r="G139" i="24"/>
  <c r="G115"/>
  <c r="K115" s="1"/>
  <c r="I325" i="14"/>
  <c r="G115" i="25"/>
  <c r="I115" i="14" s="1"/>
  <c r="G325" i="26"/>
  <c r="J325" i="14" s="1"/>
  <c r="G326" i="30"/>
  <c r="N326" i="14" s="1"/>
  <c r="G326" i="31"/>
  <c r="O326" i="14" s="1"/>
  <c r="G326" i="32"/>
  <c r="P326" i="14" s="1"/>
  <c r="G327" i="34"/>
  <c r="R327" i="14" s="1"/>
  <c r="Q222"/>
  <c r="E222" s="1"/>
  <c r="Q226"/>
  <c r="Q225"/>
  <c r="Q224"/>
  <c r="G139" i="33"/>
  <c r="Q139" i="14" s="1"/>
  <c r="G114" i="32"/>
  <c r="G116" i="31"/>
  <c r="O116" i="14" s="1"/>
  <c r="G115" i="30"/>
  <c r="N115" i="14" s="1"/>
  <c r="G207" i="28"/>
  <c r="L207" i="14" s="1"/>
  <c r="L138"/>
  <c r="G116" i="26"/>
  <c r="J116" i="14" s="1"/>
  <c r="G206" i="24"/>
  <c r="K206" s="1"/>
  <c r="K206" i="25" s="1"/>
  <c r="K206" i="26" s="1"/>
  <c r="K206" i="27" s="1"/>
  <c r="K206" i="28" s="1"/>
  <c r="K206" i="29" s="1"/>
  <c r="K206" i="30" s="1"/>
  <c r="K206" i="31" s="1"/>
  <c r="K206" i="32" s="1"/>
  <c r="K206" i="33" s="1"/>
  <c r="K206" i="34" s="1"/>
  <c r="G29" i="23"/>
  <c r="K29" s="1"/>
  <c r="K29" i="24" s="1"/>
  <c r="K29" i="25" s="1"/>
  <c r="K29" i="26" s="1"/>
  <c r="K29" i="27" s="1"/>
  <c r="K29" i="28" s="1"/>
  <c r="K29" i="29" s="1"/>
  <c r="K29" i="30" s="1"/>
  <c r="K29" i="31" s="1"/>
  <c r="K29" i="32" s="1"/>
  <c r="K29" i="33" s="1"/>
  <c r="K29" i="34" s="1"/>
  <c r="G28" i="23"/>
  <c r="K28" s="1"/>
  <c r="K28" i="24" s="1"/>
  <c r="K28" i="25" s="1"/>
  <c r="K28" i="26" s="1"/>
  <c r="K28" i="27" s="1"/>
  <c r="K28" i="28" s="1"/>
  <c r="K28" i="29" s="1"/>
  <c r="K28" i="30" s="1"/>
  <c r="K28" i="31" s="1"/>
  <c r="K28" i="32" s="1"/>
  <c r="K28" i="33" s="1"/>
  <c r="K28" i="34" s="1"/>
  <c r="G236" i="32"/>
  <c r="P236" i="14" s="1"/>
  <c r="G236" i="31"/>
  <c r="O236" i="14" s="1"/>
  <c r="G130"/>
  <c r="G332" i="33"/>
  <c r="Q332" i="14" s="1"/>
  <c r="H129"/>
  <c r="M130"/>
  <c r="G124"/>
  <c r="G126"/>
  <c r="E126" s="1"/>
  <c r="G221"/>
  <c r="G218"/>
  <c r="E218" s="1"/>
  <c r="G217"/>
  <c r="E217" s="1"/>
  <c r="G219"/>
  <c r="E219" s="1"/>
  <c r="G220"/>
  <c r="G327"/>
  <c r="G322"/>
  <c r="G318"/>
  <c r="G314"/>
  <c r="G309"/>
  <c r="G305"/>
  <c r="G301"/>
  <c r="G297"/>
  <c r="G293"/>
  <c r="G288"/>
  <c r="G284"/>
  <c r="G280"/>
  <c r="G276"/>
  <c r="G272"/>
  <c r="G267"/>
  <c r="G263"/>
  <c r="G259"/>
  <c r="G255"/>
  <c r="G251"/>
  <c r="G247"/>
  <c r="G243"/>
  <c r="G239"/>
  <c r="G235"/>
  <c r="G230"/>
  <c r="G226"/>
  <c r="G216"/>
  <c r="G212"/>
  <c r="G208"/>
  <c r="G203"/>
  <c r="G199"/>
  <c r="G195"/>
  <c r="G191"/>
  <c r="G187"/>
  <c r="G183"/>
  <c r="G179"/>
  <c r="G175"/>
  <c r="G171"/>
  <c r="G167"/>
  <c r="G163"/>
  <c r="G159"/>
  <c r="G155"/>
  <c r="G151"/>
  <c r="G147"/>
  <c r="G143"/>
  <c r="G139"/>
  <c r="G134"/>
  <c r="G121"/>
  <c r="G117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G32"/>
  <c r="G23"/>
  <c r="G19"/>
  <c r="G15"/>
  <c r="G11"/>
  <c r="G328"/>
  <c r="E328" s="1"/>
  <c r="G323"/>
  <c r="G319"/>
  <c r="G315"/>
  <c r="G310"/>
  <c r="G306"/>
  <c r="G302"/>
  <c r="G298"/>
  <c r="G294"/>
  <c r="G289"/>
  <c r="G285"/>
  <c r="G281"/>
  <c r="G277"/>
  <c r="G273"/>
  <c r="G269"/>
  <c r="G264"/>
  <c r="G260"/>
  <c r="G256"/>
  <c r="G252"/>
  <c r="G248"/>
  <c r="G244"/>
  <c r="G240"/>
  <c r="G236"/>
  <c r="G231"/>
  <c r="G227"/>
  <c r="G213"/>
  <c r="G209"/>
  <c r="G204"/>
  <c r="G200"/>
  <c r="G196"/>
  <c r="G192"/>
  <c r="G188"/>
  <c r="G184"/>
  <c r="G180"/>
  <c r="G176"/>
  <c r="G172"/>
  <c r="G168"/>
  <c r="G164"/>
  <c r="G160"/>
  <c r="G156"/>
  <c r="G152"/>
  <c r="G148"/>
  <c r="G144"/>
  <c r="G140"/>
  <c r="G135"/>
  <c r="G131"/>
  <c r="G127"/>
  <c r="G122"/>
  <c r="G118"/>
  <c r="G114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G24"/>
  <c r="G20"/>
  <c r="G16"/>
  <c r="G12"/>
  <c r="G8"/>
  <c r="G332"/>
  <c r="G325"/>
  <c r="G320"/>
  <c r="G316"/>
  <c r="G311"/>
  <c r="G307"/>
  <c r="G303"/>
  <c r="G299"/>
  <c r="G295"/>
  <c r="G291"/>
  <c r="G286"/>
  <c r="G282"/>
  <c r="G278"/>
  <c r="G274"/>
  <c r="G270"/>
  <c r="G265"/>
  <c r="G261"/>
  <c r="G257"/>
  <c r="G253"/>
  <c r="G249"/>
  <c r="G245"/>
  <c r="G241"/>
  <c r="G237"/>
  <c r="G232"/>
  <c r="G228"/>
  <c r="G224"/>
  <c r="G214"/>
  <c r="G210"/>
  <c r="G206"/>
  <c r="G201"/>
  <c r="G197"/>
  <c r="G193"/>
  <c r="G189"/>
  <c r="G185"/>
  <c r="G181"/>
  <c r="G177"/>
  <c r="G173"/>
  <c r="G169"/>
  <c r="G165"/>
  <c r="G161"/>
  <c r="G157"/>
  <c r="G153"/>
  <c r="G149"/>
  <c r="G145"/>
  <c r="G141"/>
  <c r="G136"/>
  <c r="G132"/>
  <c r="G128"/>
  <c r="G123"/>
  <c r="G119"/>
  <c r="G115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5"/>
  <c r="G21"/>
  <c r="G17"/>
  <c r="G13"/>
  <c r="G9"/>
  <c r="G326"/>
  <c r="G321"/>
  <c r="G317"/>
  <c r="G313"/>
  <c r="G308"/>
  <c r="G304"/>
  <c r="G300"/>
  <c r="G296"/>
  <c r="G292"/>
  <c r="G287"/>
  <c r="G283"/>
  <c r="G279"/>
  <c r="G275"/>
  <c r="G271"/>
  <c r="G266"/>
  <c r="G262"/>
  <c r="G258"/>
  <c r="G254"/>
  <c r="G250"/>
  <c r="G246"/>
  <c r="G242"/>
  <c r="G238"/>
  <c r="G233"/>
  <c r="G229"/>
  <c r="G225"/>
  <c r="G215"/>
  <c r="G211"/>
  <c r="G207"/>
  <c r="G202"/>
  <c r="G198"/>
  <c r="G194"/>
  <c r="G190"/>
  <c r="G186"/>
  <c r="G182"/>
  <c r="G178"/>
  <c r="G174"/>
  <c r="G170"/>
  <c r="G166"/>
  <c r="G162"/>
  <c r="G158"/>
  <c r="G154"/>
  <c r="G150"/>
  <c r="G146"/>
  <c r="G142"/>
  <c r="G138"/>
  <c r="G133"/>
  <c r="G129"/>
  <c r="G120"/>
  <c r="G116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G31"/>
  <c r="G26"/>
  <c r="G22"/>
  <c r="G18"/>
  <c r="G14"/>
  <c r="G10"/>
  <c r="G329"/>
  <c r="E329" s="1"/>
  <c r="G312"/>
  <c r="E338" i="34"/>
  <c r="K115" i="25" l="1"/>
  <c r="K115" i="26" s="1"/>
  <c r="K115" i="27" s="1"/>
  <c r="K115" i="28" s="1"/>
  <c r="K115" i="29" s="1"/>
  <c r="K115" i="30" s="1"/>
  <c r="K115" i="31" s="1"/>
  <c r="K115" i="32" s="1"/>
  <c r="K115" i="33" s="1"/>
  <c r="K115" i="34" s="1"/>
  <c r="E221" i="14"/>
  <c r="E220"/>
  <c r="E124"/>
  <c r="G29"/>
  <c r="E130"/>
  <c r="H139"/>
  <c r="K139" i="24"/>
  <c r="K139" i="25" s="1"/>
  <c r="K139" i="26" s="1"/>
  <c r="K139" i="27" s="1"/>
  <c r="K139" i="28" s="1"/>
  <c r="K139" i="29" s="1"/>
  <c r="K139" i="30" s="1"/>
  <c r="K139" i="31" s="1"/>
  <c r="K139" i="32" s="1"/>
  <c r="K139" i="33" s="1"/>
  <c r="K139" i="34" s="1"/>
  <c r="G28" i="14"/>
  <c r="H115"/>
  <c r="P114"/>
  <c r="E224"/>
  <c r="E225"/>
  <c r="H206"/>
  <c r="E332"/>
  <c r="E335" i="33"/>
  <c r="E336"/>
  <c r="E337"/>
  <c r="E338"/>
  <c r="E335" i="32" l="1"/>
  <c r="E336"/>
  <c r="E337"/>
  <c r="E338"/>
  <c r="F41" i="14" l="1"/>
  <c r="F26"/>
  <c r="F18" l="1"/>
  <c r="H333" i="24"/>
  <c r="F291" i="14"/>
  <c r="E337" i="31" l="1"/>
  <c r="E336"/>
  <c r="E335"/>
  <c r="E338" i="30" l="1"/>
  <c r="E338" i="29" l="1"/>
  <c r="E338" i="25" l="1"/>
  <c r="G338" s="1"/>
  <c r="E337"/>
  <c r="G337" s="1"/>
  <c r="E336"/>
  <c r="G336" s="1"/>
  <c r="E335"/>
  <c r="G335" s="1"/>
  <c r="E337" i="34" l="1"/>
  <c r="E336"/>
  <c r="E335"/>
  <c r="E338" i="31" l="1"/>
  <c r="E337" i="30" l="1"/>
  <c r="E336"/>
  <c r="E335"/>
  <c r="E337" i="29" l="1"/>
  <c r="E336"/>
  <c r="G336" i="28" l="1"/>
  <c r="G335" l="1"/>
  <c r="E7" i="24" l="1"/>
  <c r="E7" i="23"/>
  <c r="E333" s="1"/>
  <c r="E7" i="25"/>
  <c r="G7" s="1"/>
  <c r="E7" i="26"/>
  <c r="E7" i="27"/>
  <c r="G7" s="1"/>
  <c r="E7" i="28"/>
  <c r="E7" i="33"/>
  <c r="E7" i="32"/>
  <c r="E7" i="31"/>
  <c r="E333" s="1"/>
  <c r="E7" i="30"/>
  <c r="E7" i="29"/>
  <c r="F7" i="14"/>
  <c r="G7" i="26" l="1"/>
  <c r="J7" i="14" s="1"/>
  <c r="E333" i="26"/>
  <c r="G7" i="24"/>
  <c r="G7" i="34"/>
  <c r="E333"/>
  <c r="G7" i="33"/>
  <c r="Q7" i="14" s="1"/>
  <c r="E333" i="33"/>
  <c r="G7" i="32"/>
  <c r="G333" s="1"/>
  <c r="E333"/>
  <c r="G7" i="30"/>
  <c r="G333" s="1"/>
  <c r="E333"/>
  <c r="G7" i="29"/>
  <c r="E333"/>
  <c r="G7" i="28"/>
  <c r="E333"/>
  <c r="E333" i="27"/>
  <c r="G7" i="23"/>
  <c r="G7" i="14" s="1"/>
  <c r="I7"/>
  <c r="E333" i="25"/>
  <c r="G7" i="31"/>
  <c r="H7" i="14" l="1"/>
  <c r="G333" i="24"/>
  <c r="N7" i="14"/>
  <c r="P7"/>
  <c r="R7"/>
  <c r="G333" i="34"/>
  <c r="G333" i="33"/>
  <c r="G333" i="31"/>
  <c r="M7" i="14"/>
  <c r="G333" i="29"/>
  <c r="L7" i="14"/>
  <c r="G333" i="28"/>
  <c r="K7" i="14"/>
  <c r="G333" i="27"/>
  <c r="G333" i="26"/>
  <c r="K7" i="23"/>
  <c r="K7" i="24" s="1"/>
  <c r="K7" i="25" s="1"/>
  <c r="G333"/>
  <c r="G333" i="23"/>
  <c r="O7" i="14"/>
  <c r="K333" i="23" l="1"/>
  <c r="K333" i="24" s="1"/>
  <c r="K333" i="25" s="1"/>
  <c r="K333" i="26" s="1"/>
  <c r="K333" i="27" s="1"/>
  <c r="K333" i="28" s="1"/>
  <c r="K333" i="29" s="1"/>
  <c r="K333" i="30" s="1"/>
  <c r="K333" i="31" s="1"/>
  <c r="K333" i="32" s="1"/>
  <c r="K333" i="33" s="1"/>
  <c r="K333" i="34" s="1"/>
  <c r="K7" i="26" l="1"/>
  <c r="K7" i="27" l="1"/>
  <c r="K7" i="28" l="1"/>
  <c r="K7" i="29" l="1"/>
  <c r="K7" i="30" l="1"/>
  <c r="K7" i="31" l="1"/>
  <c r="K7" i="32" l="1"/>
  <c r="K7" i="33" l="1"/>
  <c r="K7" i="34" l="1"/>
  <c r="E44" i="14" l="1"/>
  <c r="E59"/>
  <c r="E71"/>
  <c r="E74"/>
  <c r="E325"/>
  <c r="E56"/>
  <c r="E154"/>
  <c r="E181"/>
  <c r="E292"/>
  <c r="E165"/>
  <c r="E53"/>
  <c r="E89"/>
  <c r="E243"/>
  <c r="E152"/>
  <c r="E190"/>
  <c r="E231"/>
  <c r="E94"/>
  <c r="E163"/>
  <c r="E157"/>
  <c r="E200"/>
  <c r="E127"/>
  <c r="E202"/>
  <c r="E326"/>
  <c r="E237"/>
  <c r="E176"/>
  <c r="E210"/>
  <c r="E321"/>
  <c r="E23"/>
  <c r="E164"/>
  <c r="E296"/>
  <c r="E66"/>
  <c r="E182"/>
  <c r="E187"/>
  <c r="E311"/>
  <c r="E280"/>
  <c r="E261"/>
  <c r="E97"/>
  <c r="E34"/>
  <c r="E215"/>
  <c r="E18"/>
  <c r="E244"/>
  <c r="E8"/>
  <c r="E109"/>
  <c r="E67"/>
  <c r="E284"/>
  <c r="E327"/>
  <c r="E264"/>
  <c r="E255"/>
  <c r="E84"/>
  <c r="E144"/>
  <c r="E252"/>
  <c r="E230"/>
  <c r="E42"/>
  <c r="E86"/>
  <c r="E303"/>
  <c r="E322"/>
  <c r="E73"/>
  <c r="E184"/>
  <c r="E51"/>
  <c r="E259"/>
  <c r="E197"/>
  <c r="E249"/>
  <c r="E195"/>
  <c r="E91"/>
  <c r="E41"/>
  <c r="E185"/>
  <c r="E307"/>
  <c r="E113"/>
  <c r="E302"/>
  <c r="E47"/>
  <c r="E236"/>
  <c r="E81"/>
  <c r="E226"/>
  <c r="E269"/>
  <c r="E304"/>
  <c r="E228"/>
  <c r="E37"/>
  <c r="E129"/>
  <c r="E123"/>
  <c r="E170"/>
  <c r="E136"/>
  <c r="E142"/>
  <c r="E143"/>
  <c r="E309"/>
  <c r="E271"/>
  <c r="E28"/>
  <c r="E317"/>
  <c r="E281"/>
  <c r="E82"/>
  <c r="E306"/>
  <c r="E85"/>
  <c r="E161"/>
  <c r="E98"/>
  <c r="E140"/>
  <c r="E285"/>
  <c r="E16"/>
  <c r="E207"/>
  <c r="E204"/>
  <c r="E131"/>
  <c r="E83"/>
  <c r="E92"/>
  <c r="E308"/>
  <c r="E31"/>
  <c r="E116"/>
  <c r="E106"/>
  <c r="E46"/>
  <c r="E155"/>
  <c r="E12"/>
  <c r="E315"/>
  <c r="E320"/>
  <c r="E114"/>
  <c r="E214"/>
  <c r="E138"/>
  <c r="E30"/>
  <c r="E61"/>
  <c r="E162"/>
  <c r="E199"/>
  <c r="E239"/>
  <c r="E133"/>
  <c r="E20"/>
  <c r="E115"/>
  <c r="E139"/>
  <c r="E121"/>
  <c r="E48"/>
  <c r="E251"/>
  <c r="E274"/>
  <c r="E235"/>
  <c r="E173"/>
  <c r="E273"/>
  <c r="E172"/>
  <c r="E171"/>
  <c r="E32"/>
  <c r="E287"/>
  <c r="E318"/>
  <c r="E300"/>
  <c r="E227"/>
  <c r="E45"/>
  <c r="E266"/>
  <c r="E288"/>
  <c r="E19"/>
  <c r="E103"/>
  <c r="E299"/>
  <c r="E110"/>
  <c r="E166"/>
  <c r="E87"/>
  <c r="E148"/>
  <c r="E150"/>
  <c r="E277"/>
  <c r="E60"/>
  <c r="E203"/>
  <c r="E49"/>
  <c r="E267"/>
  <c r="E93"/>
  <c r="E295"/>
  <c r="E293"/>
  <c r="E128"/>
  <c r="E104"/>
  <c r="E15"/>
  <c r="E192"/>
  <c r="E194"/>
  <c r="E196"/>
  <c r="E291"/>
  <c r="E24"/>
  <c r="E265"/>
  <c r="E279"/>
  <c r="E141"/>
  <c r="E305"/>
  <c r="E99"/>
  <c r="E100"/>
  <c r="E289"/>
  <c r="E316"/>
  <c r="E134"/>
  <c r="E80"/>
  <c r="E275"/>
  <c r="E156"/>
  <c r="E160"/>
  <c r="E76"/>
  <c r="E108"/>
  <c r="E38"/>
  <c r="E245"/>
  <c r="E158"/>
  <c r="E70"/>
  <c r="E25"/>
  <c r="E257"/>
  <c r="E241"/>
  <c r="E88"/>
  <c r="E72"/>
  <c r="E118"/>
  <c r="E43"/>
  <c r="E151"/>
  <c r="E11"/>
  <c r="E209"/>
  <c r="E68"/>
  <c r="E57"/>
  <c r="E258"/>
  <c r="E183"/>
  <c r="E117"/>
  <c r="E254"/>
  <c r="E7"/>
  <c r="E310"/>
  <c r="E147"/>
  <c r="E58"/>
  <c r="E233"/>
  <c r="E297"/>
  <c r="E17"/>
  <c r="E253"/>
  <c r="E286"/>
  <c r="E312"/>
  <c r="E101"/>
  <c r="E135"/>
  <c r="E191"/>
  <c r="E282"/>
  <c r="E208"/>
  <c r="E313"/>
  <c r="E36"/>
  <c r="E65"/>
  <c r="E216"/>
  <c r="E247"/>
  <c r="E21"/>
  <c r="E78"/>
  <c r="E50"/>
  <c r="E102"/>
  <c r="E153"/>
  <c r="E189"/>
  <c r="E177"/>
  <c r="E62"/>
  <c r="E211"/>
  <c r="E64"/>
  <c r="E180"/>
  <c r="E96"/>
  <c r="E14"/>
  <c r="E213"/>
  <c r="E35"/>
  <c r="E119"/>
  <c r="E132"/>
  <c r="E111"/>
  <c r="E39"/>
  <c r="E232"/>
  <c r="E193"/>
  <c r="E319"/>
  <c r="E278"/>
  <c r="E206"/>
  <c r="E13"/>
  <c r="E29"/>
  <c r="E168"/>
  <c r="E188"/>
  <c r="E301"/>
  <c r="E246"/>
  <c r="E90"/>
  <c r="E167"/>
  <c r="E178"/>
  <c r="E298"/>
  <c r="E77"/>
  <c r="E107"/>
  <c r="E229"/>
  <c r="E262"/>
  <c r="E242"/>
  <c r="E33"/>
  <c r="E283"/>
  <c r="E323"/>
  <c r="E75"/>
  <c r="E186"/>
  <c r="E52"/>
  <c r="E198"/>
  <c r="E174"/>
  <c r="E314"/>
  <c r="E149"/>
  <c r="E212"/>
  <c r="E54"/>
  <c r="E146"/>
  <c r="E250"/>
  <c r="E22"/>
  <c r="E159"/>
  <c r="E294"/>
  <c r="E10"/>
  <c r="E179"/>
  <c r="E240"/>
  <c r="E272"/>
  <c r="E145"/>
  <c r="E256"/>
  <c r="E79"/>
  <c r="E276"/>
  <c r="E260"/>
  <c r="E270"/>
  <c r="E201"/>
  <c r="E55"/>
  <c r="E40"/>
  <c r="E26"/>
  <c r="E175"/>
  <c r="E105"/>
  <c r="E122"/>
  <c r="E95"/>
  <c r="E9"/>
  <c r="E263"/>
  <c r="E248"/>
  <c r="E69"/>
  <c r="E120"/>
  <c r="E63"/>
  <c r="E238"/>
  <c r="E169"/>
  <c r="G335" i="24"/>
</calcChain>
</file>

<file path=xl/comments1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12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A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sharedStrings.xml><?xml version="1.0" encoding="utf-8"?>
<sst xmlns="http://schemas.openxmlformats.org/spreadsheetml/2006/main" count="437" uniqueCount="69">
  <si>
    <t>Актуальность:</t>
  </si>
  <si>
    <t>Цена 1 квТ</t>
  </si>
  <si>
    <t>№уч</t>
  </si>
  <si>
    <t>ФИО</t>
  </si>
  <si>
    <t>Сумма к оплате</t>
  </si>
  <si>
    <t>Оплачено</t>
  </si>
  <si>
    <t xml:space="preserve">Начисления </t>
  </si>
  <si>
    <t>+</t>
  </si>
  <si>
    <t>-</t>
  </si>
  <si>
    <t>переплата</t>
  </si>
  <si>
    <t>долг</t>
  </si>
  <si>
    <t>Цена 1 кВТ</t>
  </si>
  <si>
    <t>Документ-основание</t>
  </si>
  <si>
    <t>Дата</t>
  </si>
  <si>
    <t>№ уч</t>
  </si>
  <si>
    <t xml:space="preserve"> Потребление электроэнергии</t>
  </si>
  <si>
    <t>Начало показаний</t>
  </si>
  <si>
    <t>Конец месяца</t>
  </si>
  <si>
    <t>Разница</t>
  </si>
  <si>
    <t>итого за мес.</t>
  </si>
  <si>
    <t>14в</t>
  </si>
  <si>
    <t>283а</t>
  </si>
  <si>
    <t>КПП</t>
  </si>
  <si>
    <t>15а</t>
  </si>
  <si>
    <t>14 г</t>
  </si>
  <si>
    <t>216а</t>
  </si>
  <si>
    <t>273а</t>
  </si>
  <si>
    <t>210а</t>
  </si>
  <si>
    <t>тп</t>
  </si>
  <si>
    <t>раб.</t>
  </si>
  <si>
    <t>Рабочие</t>
  </si>
  <si>
    <t>ТП-1</t>
  </si>
  <si>
    <t>ТП-2</t>
  </si>
  <si>
    <t>ТП-3</t>
  </si>
  <si>
    <t>131а</t>
  </si>
  <si>
    <t>Итого долг/ переплата</t>
  </si>
  <si>
    <t>15в</t>
  </si>
  <si>
    <t>209а</t>
  </si>
  <si>
    <t>113б</t>
  </si>
  <si>
    <t>250а</t>
  </si>
  <si>
    <t>217а</t>
  </si>
  <si>
    <t>192а</t>
  </si>
  <si>
    <t>102а</t>
  </si>
  <si>
    <t>124а</t>
  </si>
  <si>
    <t>Долг/переплата на 31.12.24</t>
  </si>
  <si>
    <t>КАРПОВО КАНТРИ КЛАБ по электричеству 2025</t>
  </si>
  <si>
    <t>Месяц :ЯНВАРЬ 2025</t>
  </si>
  <si>
    <t>Месяц :ФЕВРАЛЬ 2025</t>
  </si>
  <si>
    <t>Месяц :МАРТ 2025</t>
  </si>
  <si>
    <t>Месяц :АПРЕЛЬ 2025</t>
  </si>
  <si>
    <t>Месяц :май 2025</t>
  </si>
  <si>
    <t>Месяц :июн 2025</t>
  </si>
  <si>
    <t>Месяц :июль 2025</t>
  </si>
  <si>
    <t>Месяц :август 2025</t>
  </si>
  <si>
    <t>Месяц :сентябрь 2025</t>
  </si>
  <si>
    <t>Месяц :октябрь 2025</t>
  </si>
  <si>
    <t>Месяц :ноябрь 2025</t>
  </si>
  <si>
    <t>Месяц :декабрь 2025</t>
  </si>
  <si>
    <t>13-28.01.2025</t>
  </si>
  <si>
    <t>13-29.01.2025</t>
  </si>
  <si>
    <t>16-30.01.2025</t>
  </si>
  <si>
    <t>167971,49147,47451</t>
  </si>
  <si>
    <t>15-30.01.2025</t>
  </si>
  <si>
    <t>07-18.02.2025</t>
  </si>
  <si>
    <t>172315,154621,247366</t>
  </si>
  <si>
    <t>03-17-24.02.2025</t>
  </si>
  <si>
    <t>10-24.02.2025</t>
  </si>
  <si>
    <t>04-28.02.2025</t>
  </si>
  <si>
    <t>17006,761282,64117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</si>
</sst>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d/m/yy;@"/>
    <numFmt numFmtId="166" formatCode="dd/mm/yy;@"/>
    <numFmt numFmtId="167" formatCode="[$-F800]dddd\,\ mmmm\ dd\,\ yyyy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0" fontId="4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14" fontId="7" fillId="0" borderId="0" xfId="0" applyNumberFormat="1" applyFont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5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6" fillId="2" borderId="4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indent="1"/>
    </xf>
    <xf numFmtId="4" fontId="5" fillId="0" borderId="1" xfId="1" applyNumberFormat="1" applyFont="1" applyBorder="1" applyAlignment="1">
      <alignment horizontal="right" vertical="center" indent="1"/>
    </xf>
    <xf numFmtId="17" fontId="2" fillId="0" borderId="1" xfId="2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67" fontId="15" fillId="2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2" fontId="5" fillId="0" borderId="0" xfId="0" applyNumberFormat="1" applyFont="1" applyBorder="1"/>
    <xf numFmtId="165" fontId="5" fillId="0" borderId="0" xfId="0" applyNumberFormat="1" applyFont="1" applyBorder="1"/>
    <xf numFmtId="0" fontId="5" fillId="2" borderId="0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4" fontId="5" fillId="0" borderId="1" xfId="0" applyNumberFormat="1" applyFont="1" applyBorder="1" applyAlignment="1">
      <alignment horizontal="right" vertical="center" indent="1"/>
    </xf>
    <xf numFmtId="4" fontId="5" fillId="0" borderId="1" xfId="0" applyNumberFormat="1" applyFont="1" applyBorder="1" applyAlignment="1">
      <alignment horizontal="right" vertical="center" wrapText="1" indent="1"/>
    </xf>
    <xf numFmtId="4" fontId="5" fillId="0" borderId="1" xfId="0" applyNumberFormat="1" applyFont="1" applyFill="1" applyBorder="1" applyAlignment="1">
      <alignment horizontal="right" vertical="center" indent="1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 indent="1"/>
    </xf>
    <xf numFmtId="166" fontId="5" fillId="0" borderId="0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inden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3" fontId="5" fillId="0" borderId="1" xfId="0" applyNumberFormat="1" applyFont="1" applyFill="1" applyBorder="1" applyAlignment="1">
      <alignment horizontal="right" vertical="center" wrapText="1" indent="1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4" fontId="8" fillId="7" borderId="1" xfId="1" applyNumberFormat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5" fillId="6" borderId="0" xfId="0" applyFont="1" applyFill="1"/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50">
    <cellStyle name="Гиперссылка" xfId="2" builtinId="8"/>
    <cellStyle name="Гиперссылка 2" xfId="7"/>
    <cellStyle name="Гиперссылка 3" xfId="9"/>
    <cellStyle name="Обычный" xfId="0" builtinId="0"/>
    <cellStyle name="Обычный 2" xfId="5"/>
    <cellStyle name="Обычный 2 10" xfId="27"/>
    <cellStyle name="Обычный 2 11" xfId="42"/>
    <cellStyle name="Обычный 2 12" xfId="44"/>
    <cellStyle name="Обычный 2 13" xfId="46"/>
    <cellStyle name="Обычный 2 14" xfId="48"/>
    <cellStyle name="Обычный 2 2" xfId="6"/>
    <cellStyle name="Обычный 2 3" xfId="10"/>
    <cellStyle name="Обычный 2 3 10" xfId="45"/>
    <cellStyle name="Обычный 2 3 11" xfId="47"/>
    <cellStyle name="Обычный 2 3 12" xfId="49"/>
    <cellStyle name="Обычный 2 3 2" xfId="13"/>
    <cellStyle name="Обычный 2 3 2 2" xfId="30"/>
    <cellStyle name="Обычный 2 3 3" xfId="16"/>
    <cellStyle name="Обычный 2 3 3 2" xfId="33"/>
    <cellStyle name="Обычный 2 3 4" xfId="18"/>
    <cellStyle name="Обычный 2 3 4 2" xfId="35"/>
    <cellStyle name="Обычный 2 3 5" xfId="20"/>
    <cellStyle name="Обычный 2 3 5 2" xfId="37"/>
    <cellStyle name="Обычный 2 3 6" xfId="22"/>
    <cellStyle name="Обычный 2 3 6 2" xfId="39"/>
    <cellStyle name="Обычный 2 3 7" xfId="24"/>
    <cellStyle name="Обычный 2 3 7 2" xfId="41"/>
    <cellStyle name="Обычный 2 3 8" xfId="28"/>
    <cellStyle name="Обычный 2 3 9" xfId="43"/>
    <cellStyle name="Обычный 2 4" xfId="12"/>
    <cellStyle name="Обычный 2 4 2" xfId="29"/>
    <cellStyle name="Обычный 2 5" xfId="14"/>
    <cellStyle name="Обычный 2 5 2" xfId="31"/>
    <cellStyle name="Обычный 2 6" xfId="17"/>
    <cellStyle name="Обычный 2 6 2" xfId="34"/>
    <cellStyle name="Обычный 2 7" xfId="19"/>
    <cellStyle name="Обычный 2 7 2" xfId="36"/>
    <cellStyle name="Обычный 2 8" xfId="21"/>
    <cellStyle name="Обычный 2 8 2" xfId="38"/>
    <cellStyle name="Обычный 2 9" xfId="23"/>
    <cellStyle name="Обычный 2 9 2" xfId="40"/>
    <cellStyle name="Обычный 3" xfId="3"/>
    <cellStyle name="Обычный 3 2" xfId="32"/>
    <cellStyle name="Обычный 3 3" xfId="15"/>
    <cellStyle name="Обычный 4" xfId="26"/>
    <cellStyle name="Обычный 5" xfId="25"/>
    <cellStyle name="Финансовый" xfId="1" builtinId="3"/>
    <cellStyle name="Финансовый 2" xfId="8"/>
    <cellStyle name="Финансовый 3" xfId="4"/>
    <cellStyle name="Финансовый 4" xfId="11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C000"/>
  </sheetPr>
  <dimension ref="A1:R461"/>
  <sheetViews>
    <sheetView tabSelected="1" workbookViewId="0">
      <pane ySplit="6" topLeftCell="A7" activePane="bottomLeft" state="frozen"/>
      <selection pane="bottomLeft" activeCell="E336" sqref="E336"/>
    </sheetView>
  </sheetViews>
  <sheetFormatPr defaultColWidth="9.140625" defaultRowHeight="15"/>
  <cols>
    <col min="1" max="1" width="3.85546875" style="18" customWidth="1"/>
    <col min="2" max="2" width="17.7109375" style="53" customWidth="1"/>
    <col min="3" max="3" width="8.7109375" style="18" customWidth="1"/>
    <col min="4" max="4" width="17" style="18" customWidth="1"/>
    <col min="5" max="5" width="16.28515625" style="123" bestFit="1" customWidth="1"/>
    <col min="6" max="6" width="14.140625" style="123" bestFit="1" customWidth="1"/>
    <col min="7" max="11" width="12.7109375" style="18" bestFit="1" customWidth="1"/>
    <col min="12" max="12" width="12.28515625" style="18" bestFit="1" customWidth="1"/>
    <col min="13" max="13" width="12" style="18" bestFit="1" customWidth="1"/>
    <col min="14" max="14" width="11.7109375" style="18" bestFit="1" customWidth="1"/>
    <col min="15" max="15" width="12.28515625" style="18" bestFit="1" customWidth="1"/>
    <col min="16" max="16" width="12.28515625" style="19" bestFit="1" customWidth="1"/>
    <col min="17" max="18" width="12.7109375" style="18" bestFit="1" customWidth="1"/>
    <col min="19" max="16384" width="9.140625" style="18"/>
  </cols>
  <sheetData>
    <row r="1" spans="1:18" ht="30">
      <c r="A1" s="10"/>
      <c r="B1" s="159" t="s">
        <v>45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>
      <c r="A2" s="9"/>
      <c r="B2" s="50" t="s">
        <v>0</v>
      </c>
      <c r="C2" s="8"/>
      <c r="D2" s="60">
        <v>45716</v>
      </c>
      <c r="E2" s="24"/>
      <c r="F2" s="24"/>
      <c r="G2" s="17"/>
      <c r="H2" s="17"/>
      <c r="I2" s="17"/>
      <c r="J2" s="17"/>
      <c r="K2" s="17"/>
      <c r="L2" s="17"/>
      <c r="M2" s="17"/>
      <c r="N2" s="17"/>
      <c r="O2" s="17"/>
      <c r="P2" s="15"/>
      <c r="Q2" s="17"/>
      <c r="R2" s="17"/>
    </row>
    <row r="3" spans="1:18">
      <c r="A3" s="9"/>
      <c r="B3" s="51" t="s">
        <v>7</v>
      </c>
      <c r="C3" s="83" t="s">
        <v>9</v>
      </c>
      <c r="D3" s="17"/>
      <c r="E3" s="24"/>
      <c r="F3" s="24"/>
      <c r="G3" s="17"/>
      <c r="H3" s="17"/>
      <c r="I3" s="17"/>
      <c r="J3" s="17"/>
      <c r="K3" s="17"/>
      <c r="L3" s="17"/>
      <c r="M3" s="17"/>
      <c r="N3" s="17"/>
      <c r="O3" s="17"/>
      <c r="P3" s="15"/>
      <c r="Q3" s="17"/>
      <c r="R3" s="17"/>
    </row>
    <row r="4" spans="1:18">
      <c r="A4" s="9"/>
      <c r="B4" s="52" t="s">
        <v>8</v>
      </c>
      <c r="C4" s="7" t="s">
        <v>10</v>
      </c>
      <c r="D4" s="17"/>
      <c r="E4" s="24" t="s">
        <v>1</v>
      </c>
      <c r="F4" s="24"/>
      <c r="G4" s="66">
        <v>7.33</v>
      </c>
      <c r="H4" s="151">
        <v>7.33</v>
      </c>
      <c r="I4" s="151">
        <v>7.33</v>
      </c>
      <c r="J4" s="151">
        <v>7.33</v>
      </c>
      <c r="K4" s="151">
        <v>7.33</v>
      </c>
      <c r="L4" s="151">
        <v>7.33</v>
      </c>
      <c r="M4" s="151">
        <v>7.33</v>
      </c>
      <c r="N4" s="151">
        <v>7.33</v>
      </c>
      <c r="O4" s="151">
        <v>7.33</v>
      </c>
      <c r="P4" s="151">
        <v>7.33</v>
      </c>
      <c r="Q4" s="151">
        <v>7.33</v>
      </c>
      <c r="R4" s="151">
        <v>7.33</v>
      </c>
    </row>
    <row r="5" spans="1:18">
      <c r="A5" s="12"/>
      <c r="B5" s="49"/>
      <c r="C5" s="12"/>
      <c r="D5" s="12"/>
      <c r="E5" s="119"/>
      <c r="F5" s="124"/>
      <c r="G5" s="158" t="s">
        <v>6</v>
      </c>
      <c r="H5" s="158"/>
      <c r="I5" s="158"/>
      <c r="J5" s="158"/>
      <c r="K5" s="158"/>
      <c r="L5" s="64"/>
      <c r="M5" s="64"/>
      <c r="N5" s="64"/>
      <c r="O5" s="64"/>
      <c r="P5" s="71"/>
      <c r="Q5" s="64"/>
      <c r="R5" s="64"/>
    </row>
    <row r="6" spans="1:18" ht="39.75" customHeight="1">
      <c r="A6" s="13"/>
      <c r="B6" s="114" t="s">
        <v>3</v>
      </c>
      <c r="C6" s="13" t="s">
        <v>2</v>
      </c>
      <c r="D6" s="115" t="s">
        <v>44</v>
      </c>
      <c r="E6" s="16" t="s">
        <v>4</v>
      </c>
      <c r="F6" s="13" t="s">
        <v>5</v>
      </c>
      <c r="G6" s="80">
        <v>45658</v>
      </c>
      <c r="H6" s="80">
        <v>45689</v>
      </c>
      <c r="I6" s="80">
        <v>45717</v>
      </c>
      <c r="J6" s="80">
        <v>45748</v>
      </c>
      <c r="K6" s="80">
        <v>45778</v>
      </c>
      <c r="L6" s="80">
        <v>45809</v>
      </c>
      <c r="M6" s="80">
        <v>45839</v>
      </c>
      <c r="N6" s="80">
        <v>45870</v>
      </c>
      <c r="O6" s="80">
        <v>45901</v>
      </c>
      <c r="P6" s="80">
        <v>45931</v>
      </c>
      <c r="Q6" s="80">
        <v>45962</v>
      </c>
      <c r="R6" s="80">
        <v>45992</v>
      </c>
    </row>
    <row r="7" spans="1:18">
      <c r="A7" s="13"/>
      <c r="B7" s="130"/>
      <c r="C7" s="13">
        <v>0</v>
      </c>
      <c r="D7" s="121">
        <v>-1.546140993013978E-11</v>
      </c>
      <c r="E7" s="120">
        <f>F7-G7-H7-I7-J7-K7-L7-M7-N7-O7-P7-Q7-R7+D7</f>
        <v>-1.7280399333685637E-11</v>
      </c>
      <c r="F7" s="126">
        <f>янв.25!H7+фев.25!H7+мар.25!H7+апр.25!H7+май.25!H7+июн.25!H7+июл.25!H7+авг.25!H7+сен.25!H7+окт.25!H7+ноя.25!H7+дек.25!H7</f>
        <v>24027.739999999998</v>
      </c>
      <c r="G7" s="79">
        <f>янв.25!G7</f>
        <v>9199.15</v>
      </c>
      <c r="H7" s="79">
        <f>фев.25!G7</f>
        <v>8158.29</v>
      </c>
      <c r="I7" s="79">
        <f>мар.25!G7</f>
        <v>6670.3</v>
      </c>
      <c r="J7" s="79">
        <f>апр.25!G7</f>
        <v>0</v>
      </c>
      <c r="K7" s="79">
        <f>май.25!G7</f>
        <v>0</v>
      </c>
      <c r="L7" s="79">
        <f>июн.25!G7</f>
        <v>0</v>
      </c>
      <c r="M7" s="79">
        <f>июл.25!G7</f>
        <v>0</v>
      </c>
      <c r="N7" s="79">
        <f>авг.25!G7</f>
        <v>0</v>
      </c>
      <c r="O7" s="79">
        <f>сен.25!G7</f>
        <v>0</v>
      </c>
      <c r="P7" s="79">
        <f>окт.25!G7</f>
        <v>0</v>
      </c>
      <c r="Q7" s="79">
        <f>ноя.25!G7</f>
        <v>0</v>
      </c>
      <c r="R7" s="79">
        <f>дек.25!G7</f>
        <v>0</v>
      </c>
    </row>
    <row r="8" spans="1:18">
      <c r="A8" s="81"/>
      <c r="B8" s="130"/>
      <c r="C8" s="13">
        <v>0</v>
      </c>
      <c r="D8" s="121">
        <v>0</v>
      </c>
      <c r="E8" s="120">
        <f t="shared" ref="E8:E72" si="0">F8-G8-H8-I8-J8-K8-L8-M8-N8-O8-P8-Q8-R8+D8</f>
        <v>0</v>
      </c>
      <c r="F8" s="126">
        <f>янв.25!H8+фев.25!H8+мар.25!H8+апр.25!H8+май.25!H8+июн.25!H8+июл.25!H8+авг.25!H8+сен.25!H8+окт.25!H8+ноя.25!H8+дек.25!H8</f>
        <v>0</v>
      </c>
      <c r="G8" s="79">
        <f>янв.25!G8</f>
        <v>0</v>
      </c>
      <c r="H8" s="79">
        <f>фев.25!G8</f>
        <v>0</v>
      </c>
      <c r="I8" s="79">
        <f>мар.25!G8</f>
        <v>0</v>
      </c>
      <c r="J8" s="79">
        <f>апр.25!G8</f>
        <v>0</v>
      </c>
      <c r="K8" s="79">
        <f>май.25!G8</f>
        <v>0</v>
      </c>
      <c r="L8" s="79">
        <f>июн.25!G8</f>
        <v>0</v>
      </c>
      <c r="M8" s="79">
        <f>июл.25!G8</f>
        <v>0</v>
      </c>
      <c r="N8" s="79">
        <f>авг.25!G8</f>
        <v>0</v>
      </c>
      <c r="O8" s="79">
        <f>сен.25!G8</f>
        <v>0</v>
      </c>
      <c r="P8" s="79">
        <f>окт.25!G8</f>
        <v>0</v>
      </c>
      <c r="Q8" s="79">
        <f>ноя.25!G8</f>
        <v>0</v>
      </c>
      <c r="R8" s="79">
        <f>дек.25!G8</f>
        <v>0</v>
      </c>
    </row>
    <row r="9" spans="1:18">
      <c r="A9" s="45"/>
      <c r="B9" s="130"/>
      <c r="C9" s="2">
        <v>1</v>
      </c>
      <c r="D9" s="121">
        <v>-6545.22</v>
      </c>
      <c r="E9" s="120">
        <f t="shared" si="0"/>
        <v>-14799.27</v>
      </c>
      <c r="F9" s="126">
        <f>янв.25!H9+фев.25!H9+мар.25!H9+апр.25!H9+май.25!H9+июн.25!H9+июл.25!H9+авг.25!H9+сен.25!H9+окт.25!H9+ноя.25!H9+дек.25!H9</f>
        <v>15839.66</v>
      </c>
      <c r="G9" s="79">
        <f>янв.25!G9</f>
        <v>9294.44</v>
      </c>
      <c r="H9" s="79">
        <f>фев.25!G9</f>
        <v>7014.81</v>
      </c>
      <c r="I9" s="79">
        <f>мар.25!G9</f>
        <v>7784.46</v>
      </c>
      <c r="J9" s="79">
        <f>апр.25!G9</f>
        <v>0</v>
      </c>
      <c r="K9" s="79">
        <f>май.25!G9</f>
        <v>0</v>
      </c>
      <c r="L9" s="79">
        <f>июн.25!G9</f>
        <v>0</v>
      </c>
      <c r="M9" s="79">
        <f>июл.25!G9</f>
        <v>0</v>
      </c>
      <c r="N9" s="79">
        <f>авг.25!G9</f>
        <v>0</v>
      </c>
      <c r="O9" s="79">
        <f>сен.25!G9</f>
        <v>0</v>
      </c>
      <c r="P9" s="79">
        <f>окт.25!G9</f>
        <v>0</v>
      </c>
      <c r="Q9" s="79">
        <f>ноя.25!G9</f>
        <v>0</v>
      </c>
      <c r="R9" s="79">
        <f>дек.25!G9</f>
        <v>0</v>
      </c>
    </row>
    <row r="10" spans="1:18">
      <c r="A10" s="2"/>
      <c r="B10" s="130"/>
      <c r="C10" s="3">
        <v>2</v>
      </c>
      <c r="D10" s="121">
        <v>-21.150000000000659</v>
      </c>
      <c r="E10" s="120">
        <f t="shared" si="0"/>
        <v>-28.480000000000658</v>
      </c>
      <c r="F10" s="126">
        <f>янв.25!H10+фев.25!H10+мар.25!H10+апр.25!H10+май.25!H10+июн.25!H10+июл.25!H10+авг.25!H10+сен.25!H10+окт.25!H10+ноя.25!H10+дек.25!H10</f>
        <v>0</v>
      </c>
      <c r="G10" s="79">
        <f>янв.25!G10</f>
        <v>0</v>
      </c>
      <c r="H10" s="79">
        <f>фев.25!G10</f>
        <v>0</v>
      </c>
      <c r="I10" s="79">
        <f>мар.25!G10</f>
        <v>7.33</v>
      </c>
      <c r="J10" s="79">
        <f>апр.25!G10</f>
        <v>0</v>
      </c>
      <c r="K10" s="79">
        <f>май.25!G10</f>
        <v>0</v>
      </c>
      <c r="L10" s="79">
        <f>июн.25!G10</f>
        <v>0</v>
      </c>
      <c r="M10" s="79">
        <f>июл.25!G10</f>
        <v>0</v>
      </c>
      <c r="N10" s="79">
        <f>авг.25!G10</f>
        <v>0</v>
      </c>
      <c r="O10" s="79">
        <f>сен.25!G10</f>
        <v>0</v>
      </c>
      <c r="P10" s="79">
        <f>окт.25!G10</f>
        <v>0</v>
      </c>
      <c r="Q10" s="79">
        <f>ноя.25!G10</f>
        <v>0</v>
      </c>
      <c r="R10" s="79">
        <f>дек.25!G10</f>
        <v>0</v>
      </c>
    </row>
    <row r="11" spans="1:18">
      <c r="A11" s="2"/>
      <c r="B11" s="130"/>
      <c r="C11" s="3">
        <v>3</v>
      </c>
      <c r="D11" s="121">
        <v>0</v>
      </c>
      <c r="E11" s="120">
        <f t="shared" si="0"/>
        <v>0</v>
      </c>
      <c r="F11" s="126">
        <f>янв.25!H11+фев.25!H11+мар.25!H11+апр.25!H11+май.25!H11+июн.25!H11+июл.25!H11+авг.25!H11+сен.25!H11+окт.25!H11+ноя.25!H11+дек.25!H11</f>
        <v>0</v>
      </c>
      <c r="G11" s="79">
        <f>янв.25!G11</f>
        <v>0</v>
      </c>
      <c r="H11" s="79">
        <f>фев.25!G11</f>
        <v>0</v>
      </c>
      <c r="I11" s="79">
        <f>мар.25!G11</f>
        <v>0</v>
      </c>
      <c r="J11" s="79">
        <f>апр.25!G11</f>
        <v>0</v>
      </c>
      <c r="K11" s="79">
        <f>май.25!G11</f>
        <v>0</v>
      </c>
      <c r="L11" s="79">
        <f>июн.25!G11</f>
        <v>0</v>
      </c>
      <c r="M11" s="79">
        <f>июл.25!G11</f>
        <v>0</v>
      </c>
      <c r="N11" s="79">
        <f>авг.25!G11</f>
        <v>0</v>
      </c>
      <c r="O11" s="79">
        <f>сен.25!G11</f>
        <v>0</v>
      </c>
      <c r="P11" s="79">
        <f>окт.25!G11</f>
        <v>0</v>
      </c>
      <c r="Q11" s="79">
        <f>ноя.25!G11</f>
        <v>0</v>
      </c>
      <c r="R11" s="79">
        <f>дек.25!G11</f>
        <v>0</v>
      </c>
    </row>
    <row r="12" spans="1:18">
      <c r="A12" s="2"/>
      <c r="B12" s="130"/>
      <c r="C12" s="3">
        <v>4</v>
      </c>
      <c r="D12" s="121">
        <v>-21497.69</v>
      </c>
      <c r="E12" s="120">
        <f t="shared" si="0"/>
        <v>-41314.06</v>
      </c>
      <c r="F12" s="126">
        <f>янв.25!H12+фев.25!H12+мар.25!H12+апр.25!H12+май.25!H12+июн.25!H12+июл.25!H12+авг.25!H12+сен.25!H12+окт.25!H12+ноя.25!H12+дек.25!H12</f>
        <v>60000</v>
      </c>
      <c r="G12" s="79">
        <f>янв.25!G12</f>
        <v>32002.78</v>
      </c>
      <c r="H12" s="79">
        <f>фев.25!G12</f>
        <v>25119.91</v>
      </c>
      <c r="I12" s="79">
        <f>мар.25!G12</f>
        <v>22693.68</v>
      </c>
      <c r="J12" s="79">
        <f>апр.25!G12</f>
        <v>0</v>
      </c>
      <c r="K12" s="79">
        <f>май.25!G12</f>
        <v>0</v>
      </c>
      <c r="L12" s="79">
        <f>июн.25!G12</f>
        <v>0</v>
      </c>
      <c r="M12" s="79">
        <f>июл.25!G12</f>
        <v>0</v>
      </c>
      <c r="N12" s="79">
        <f>авг.25!G12</f>
        <v>0</v>
      </c>
      <c r="O12" s="79">
        <f>сен.25!G12</f>
        <v>0</v>
      </c>
      <c r="P12" s="79">
        <f>окт.25!G12</f>
        <v>0</v>
      </c>
      <c r="Q12" s="79">
        <f>ноя.25!G12</f>
        <v>0</v>
      </c>
      <c r="R12" s="79">
        <f>дек.25!G12</f>
        <v>0</v>
      </c>
    </row>
    <row r="13" spans="1:18">
      <c r="A13" s="2"/>
      <c r="B13" s="130"/>
      <c r="C13" s="3">
        <v>5</v>
      </c>
      <c r="D13" s="121">
        <v>2249.75</v>
      </c>
      <c r="E13" s="120">
        <f t="shared" si="0"/>
        <v>2235.09</v>
      </c>
      <c r="F13" s="126">
        <f>янв.25!H13+фев.25!H13+мар.25!H13+апр.25!H13+май.25!H13+июн.25!H13+июл.25!H13+авг.25!H13+сен.25!H13+окт.25!H13+ноя.25!H13+дек.25!H13</f>
        <v>0</v>
      </c>
      <c r="G13" s="79">
        <f>янв.25!G13</f>
        <v>7.33</v>
      </c>
      <c r="H13" s="79">
        <f>фев.25!G13</f>
        <v>0</v>
      </c>
      <c r="I13" s="79">
        <f>мар.25!G13</f>
        <v>7.33</v>
      </c>
      <c r="J13" s="79">
        <f>апр.25!G13</f>
        <v>0</v>
      </c>
      <c r="K13" s="79">
        <f>май.25!G13</f>
        <v>0</v>
      </c>
      <c r="L13" s="79">
        <f>июн.25!G13</f>
        <v>0</v>
      </c>
      <c r="M13" s="79">
        <f>июл.25!G13</f>
        <v>0</v>
      </c>
      <c r="N13" s="79">
        <f>авг.25!G13</f>
        <v>0</v>
      </c>
      <c r="O13" s="79">
        <f>сен.25!G13</f>
        <v>0</v>
      </c>
      <c r="P13" s="79">
        <f>окт.25!G13</f>
        <v>0</v>
      </c>
      <c r="Q13" s="79">
        <f>ноя.25!G13</f>
        <v>0</v>
      </c>
      <c r="R13" s="79">
        <f>дек.25!G13</f>
        <v>0</v>
      </c>
    </row>
    <row r="14" spans="1:18">
      <c r="A14" s="2"/>
      <c r="B14" s="130"/>
      <c r="C14" s="3">
        <v>6</v>
      </c>
      <c r="D14" s="121">
        <v>111.36000000000007</v>
      </c>
      <c r="E14" s="120">
        <f t="shared" si="0"/>
        <v>-881.86999999999989</v>
      </c>
      <c r="F14" s="126">
        <f>янв.25!H14+фев.25!H14+мар.25!H14+апр.25!H14+май.25!H14+июн.25!H14+июл.25!H14+авг.25!H14+сен.25!H14+окт.25!H14+ноя.25!H14+дек.25!H14</f>
        <v>700</v>
      </c>
      <c r="G14" s="79">
        <f>янв.25!G14</f>
        <v>740.33</v>
      </c>
      <c r="H14" s="79">
        <f>фев.25!G14</f>
        <v>403.15</v>
      </c>
      <c r="I14" s="79">
        <f>мар.25!G14</f>
        <v>549.75</v>
      </c>
      <c r="J14" s="79">
        <f>апр.25!G14</f>
        <v>0</v>
      </c>
      <c r="K14" s="79">
        <f>май.25!G14</f>
        <v>0</v>
      </c>
      <c r="L14" s="79">
        <f>июн.25!G14</f>
        <v>0</v>
      </c>
      <c r="M14" s="79">
        <f>июл.25!G14</f>
        <v>0</v>
      </c>
      <c r="N14" s="79">
        <f>авг.25!G14</f>
        <v>0</v>
      </c>
      <c r="O14" s="79">
        <f>сен.25!G14</f>
        <v>0</v>
      </c>
      <c r="P14" s="79">
        <f>окт.25!G14</f>
        <v>0</v>
      </c>
      <c r="Q14" s="79">
        <f>ноя.25!G14</f>
        <v>0</v>
      </c>
      <c r="R14" s="79">
        <f>дек.25!G14</f>
        <v>0</v>
      </c>
    </row>
    <row r="15" spans="1:18">
      <c r="A15" s="2"/>
      <c r="B15" s="130"/>
      <c r="C15" s="3">
        <v>7</v>
      </c>
      <c r="D15" s="121">
        <v>0.2299999999991087</v>
      </c>
      <c r="E15" s="120">
        <f t="shared" si="0"/>
        <v>-14315.26</v>
      </c>
      <c r="F15" s="126">
        <f>янв.25!H15+фев.25!H15+мар.25!H15+апр.25!H15+май.25!H15+июн.25!H15+июл.25!H15+авг.25!H15+сен.25!H15+окт.25!H15+ноя.25!H15+дек.25!H15</f>
        <v>0</v>
      </c>
      <c r="G15" s="79">
        <f>янв.25!G15</f>
        <v>12944.78</v>
      </c>
      <c r="H15" s="79">
        <f>фев.25!G15</f>
        <v>73.3</v>
      </c>
      <c r="I15" s="79">
        <f>мар.25!G15</f>
        <v>1297.4100000000001</v>
      </c>
      <c r="J15" s="79">
        <f>апр.25!G15</f>
        <v>0</v>
      </c>
      <c r="K15" s="79">
        <f>май.25!G15</f>
        <v>0</v>
      </c>
      <c r="L15" s="79">
        <f>июн.25!G15</f>
        <v>0</v>
      </c>
      <c r="M15" s="79">
        <f>июл.25!G15</f>
        <v>0</v>
      </c>
      <c r="N15" s="79">
        <f>авг.25!G15</f>
        <v>0</v>
      </c>
      <c r="O15" s="79">
        <f>сен.25!G15</f>
        <v>0</v>
      </c>
      <c r="P15" s="79">
        <f>окт.25!G15</f>
        <v>0</v>
      </c>
      <c r="Q15" s="79">
        <f>ноя.25!G15</f>
        <v>0</v>
      </c>
      <c r="R15" s="79">
        <f>дек.25!G15</f>
        <v>0</v>
      </c>
    </row>
    <row r="16" spans="1:18">
      <c r="A16" s="2"/>
      <c r="B16" s="130"/>
      <c r="C16" s="3">
        <v>8</v>
      </c>
      <c r="D16" s="121">
        <v>0</v>
      </c>
      <c r="E16" s="120">
        <f t="shared" si="0"/>
        <v>0</v>
      </c>
      <c r="F16" s="126">
        <f>янв.25!H16+фев.25!H16+мар.25!H16+апр.25!H16+май.25!H16+июн.25!H16+июл.25!H16+авг.25!H16+сен.25!H16+окт.25!H16+ноя.25!H16+дек.25!H16</f>
        <v>0</v>
      </c>
      <c r="G16" s="79">
        <f>янв.25!G16</f>
        <v>0</v>
      </c>
      <c r="H16" s="79">
        <f>фев.25!G16</f>
        <v>0</v>
      </c>
      <c r="I16" s="79">
        <f>мар.25!G16</f>
        <v>0</v>
      </c>
      <c r="J16" s="79">
        <f>апр.25!G16</f>
        <v>0</v>
      </c>
      <c r="K16" s="79">
        <f>май.25!G16</f>
        <v>0</v>
      </c>
      <c r="L16" s="79">
        <f>июн.25!G16</f>
        <v>0</v>
      </c>
      <c r="M16" s="79">
        <f>июл.25!G16</f>
        <v>0</v>
      </c>
      <c r="N16" s="79">
        <f>авг.25!G16</f>
        <v>0</v>
      </c>
      <c r="O16" s="79">
        <f>сен.25!G16</f>
        <v>0</v>
      </c>
      <c r="P16" s="79">
        <f>окт.25!G16</f>
        <v>0</v>
      </c>
      <c r="Q16" s="79">
        <f>ноя.25!G16</f>
        <v>0</v>
      </c>
      <c r="R16" s="79">
        <f>дек.25!G16</f>
        <v>0</v>
      </c>
    </row>
    <row r="17" spans="1:18">
      <c r="A17" s="2"/>
      <c r="B17" s="130"/>
      <c r="C17" s="3">
        <v>9</v>
      </c>
      <c r="D17" s="121">
        <v>0</v>
      </c>
      <c r="E17" s="120">
        <f t="shared" si="0"/>
        <v>0</v>
      </c>
      <c r="F17" s="126">
        <f>янв.25!H17+фев.25!H17+мар.25!H17+апр.25!H17+май.25!H17+июн.25!H17+июл.25!H17+авг.25!H17+сен.25!H17+окт.25!H17+ноя.25!H17+дек.25!H17</f>
        <v>0</v>
      </c>
      <c r="G17" s="79">
        <f>янв.25!G17</f>
        <v>0</v>
      </c>
      <c r="H17" s="79">
        <f>фев.25!G17</f>
        <v>0</v>
      </c>
      <c r="I17" s="79">
        <f>мар.25!G17</f>
        <v>0</v>
      </c>
      <c r="J17" s="79">
        <f>апр.25!G17</f>
        <v>0</v>
      </c>
      <c r="K17" s="79">
        <f>май.25!G17</f>
        <v>0</v>
      </c>
      <c r="L17" s="79">
        <f>июн.25!G17</f>
        <v>0</v>
      </c>
      <c r="M17" s="79">
        <f>июл.25!G17</f>
        <v>0</v>
      </c>
      <c r="N17" s="79">
        <f>авг.25!G17</f>
        <v>0</v>
      </c>
      <c r="O17" s="79">
        <f>сен.25!G17</f>
        <v>0</v>
      </c>
      <c r="P17" s="79">
        <f>окт.25!G17</f>
        <v>0</v>
      </c>
      <c r="Q17" s="79">
        <f>ноя.25!G17</f>
        <v>0</v>
      </c>
      <c r="R17" s="79">
        <f>дек.25!G17</f>
        <v>0</v>
      </c>
    </row>
    <row r="18" spans="1:18">
      <c r="A18" s="2"/>
      <c r="B18" s="130"/>
      <c r="C18" s="3">
        <v>10</v>
      </c>
      <c r="D18" s="121">
        <v>-18768.05</v>
      </c>
      <c r="E18" s="120">
        <f t="shared" si="0"/>
        <v>-16876.419999999998</v>
      </c>
      <c r="F18" s="126">
        <f>янв.25!H18+фев.25!H18+мар.25!H18+апр.25!H18+май.25!H18+июн.25!H18+июл.25!H18+авг.25!H18+сен.25!H18+окт.25!H18+ноя.25!H18+дек.25!H18</f>
        <v>26000</v>
      </c>
      <c r="G18" s="79">
        <f>янв.25!G18</f>
        <v>13377.25</v>
      </c>
      <c r="H18" s="79">
        <f>фев.25!G18</f>
        <v>5995.9400000000005</v>
      </c>
      <c r="I18" s="79">
        <f>мар.25!G18</f>
        <v>4735.18</v>
      </c>
      <c r="J18" s="79">
        <f>апр.25!G18</f>
        <v>0</v>
      </c>
      <c r="K18" s="79">
        <f>май.25!G18</f>
        <v>0</v>
      </c>
      <c r="L18" s="79">
        <f>июн.25!G18</f>
        <v>0</v>
      </c>
      <c r="M18" s="79">
        <f>июл.25!G18</f>
        <v>0</v>
      </c>
      <c r="N18" s="79">
        <f>авг.25!G18</f>
        <v>0</v>
      </c>
      <c r="O18" s="79">
        <f>сен.25!G18</f>
        <v>0</v>
      </c>
      <c r="P18" s="79">
        <f>окт.25!G18</f>
        <v>0</v>
      </c>
      <c r="Q18" s="79">
        <f>ноя.25!G18</f>
        <v>0</v>
      </c>
      <c r="R18" s="79">
        <f>дек.25!G18</f>
        <v>0</v>
      </c>
    </row>
    <row r="19" spans="1:18">
      <c r="A19" s="2"/>
      <c r="B19" s="130"/>
      <c r="C19" s="3">
        <v>11</v>
      </c>
      <c r="D19" s="121">
        <v>0</v>
      </c>
      <c r="E19" s="120">
        <f t="shared" si="0"/>
        <v>0</v>
      </c>
      <c r="F19" s="126">
        <f>янв.25!H19+фев.25!H19+мар.25!H19+апр.25!H19+май.25!H19+июн.25!H19+июл.25!H19+авг.25!H19+сен.25!H19+окт.25!H19+ноя.25!H19+дек.25!H19</f>
        <v>0</v>
      </c>
      <c r="G19" s="79">
        <f>янв.25!G19</f>
        <v>0</v>
      </c>
      <c r="H19" s="79">
        <f>фев.25!G19</f>
        <v>0</v>
      </c>
      <c r="I19" s="79">
        <f>мар.25!G19</f>
        <v>0</v>
      </c>
      <c r="J19" s="79">
        <f>апр.25!G19</f>
        <v>0</v>
      </c>
      <c r="K19" s="79">
        <f>май.25!G19</f>
        <v>0</v>
      </c>
      <c r="L19" s="79">
        <f>июн.25!G19</f>
        <v>0</v>
      </c>
      <c r="M19" s="79">
        <f>июл.25!G19</f>
        <v>0</v>
      </c>
      <c r="N19" s="79">
        <f>авг.25!G19</f>
        <v>0</v>
      </c>
      <c r="O19" s="79">
        <f>сен.25!G19</f>
        <v>0</v>
      </c>
      <c r="P19" s="79">
        <f>окт.25!G19</f>
        <v>0</v>
      </c>
      <c r="Q19" s="79">
        <f>ноя.25!G19</f>
        <v>0</v>
      </c>
      <c r="R19" s="79">
        <f>дек.25!G19</f>
        <v>0</v>
      </c>
    </row>
    <row r="20" spans="1:18">
      <c r="A20" s="5"/>
      <c r="B20" s="130"/>
      <c r="C20" s="3">
        <v>12</v>
      </c>
      <c r="D20" s="121">
        <v>1003.07</v>
      </c>
      <c r="E20" s="120">
        <f t="shared" si="0"/>
        <v>1003.07</v>
      </c>
      <c r="F20" s="126">
        <f>янв.25!H20+фев.25!H20+мар.25!H20+апр.25!H20+май.25!H20+июн.25!H20+июл.25!H20+авг.25!H20+сен.25!H20+окт.25!H20+ноя.25!H20+дек.25!H20</f>
        <v>0</v>
      </c>
      <c r="G20" s="79">
        <f>янв.25!G20</f>
        <v>0</v>
      </c>
      <c r="H20" s="79">
        <f>фев.25!G20</f>
        <v>0</v>
      </c>
      <c r="I20" s="79">
        <f>мар.25!G20</f>
        <v>0</v>
      </c>
      <c r="J20" s="79">
        <f>апр.25!G20</f>
        <v>0</v>
      </c>
      <c r="K20" s="79">
        <f>май.25!G20</f>
        <v>0</v>
      </c>
      <c r="L20" s="79">
        <f>июн.25!G20</f>
        <v>0</v>
      </c>
      <c r="M20" s="79">
        <f>июл.25!G20</f>
        <v>0</v>
      </c>
      <c r="N20" s="79">
        <f>авг.25!G20</f>
        <v>0</v>
      </c>
      <c r="O20" s="79">
        <f>сен.25!G20</f>
        <v>0</v>
      </c>
      <c r="P20" s="79">
        <f>окт.25!G20</f>
        <v>0</v>
      </c>
      <c r="Q20" s="79">
        <f>ноя.25!G20</f>
        <v>0</v>
      </c>
      <c r="R20" s="79">
        <f>дек.25!G20</f>
        <v>0</v>
      </c>
    </row>
    <row r="21" spans="1:18">
      <c r="A21" s="5"/>
      <c r="B21" s="130"/>
      <c r="C21" s="3">
        <v>13</v>
      </c>
      <c r="D21" s="121">
        <v>158.95999999999992</v>
      </c>
      <c r="E21" s="120">
        <f t="shared" si="0"/>
        <v>158.95999999999992</v>
      </c>
      <c r="F21" s="126">
        <f>янв.25!H21+фев.25!H21+мар.25!H21+апр.25!H21+май.25!H21+июн.25!H21+июл.25!H21+авг.25!H21+сен.25!H21+окт.25!H21+ноя.25!H21+дек.25!H21</f>
        <v>0</v>
      </c>
      <c r="G21" s="79">
        <f>янв.25!G21</f>
        <v>0</v>
      </c>
      <c r="H21" s="79">
        <f>фев.25!G21</f>
        <v>0</v>
      </c>
      <c r="I21" s="79">
        <f>мар.25!G21</f>
        <v>0</v>
      </c>
      <c r="J21" s="79">
        <f>апр.25!G21</f>
        <v>0</v>
      </c>
      <c r="K21" s="79">
        <f>май.25!G21</f>
        <v>0</v>
      </c>
      <c r="L21" s="79">
        <f>июн.25!G21</f>
        <v>0</v>
      </c>
      <c r="M21" s="79">
        <f>июл.25!G21</f>
        <v>0</v>
      </c>
      <c r="N21" s="79">
        <f>авг.25!G21</f>
        <v>0</v>
      </c>
      <c r="O21" s="79">
        <f>сен.25!G21</f>
        <v>0</v>
      </c>
      <c r="P21" s="79">
        <f>окт.25!G21</f>
        <v>0</v>
      </c>
      <c r="Q21" s="79">
        <f>ноя.25!G21</f>
        <v>0</v>
      </c>
      <c r="R21" s="79">
        <f>дек.25!G21</f>
        <v>0</v>
      </c>
    </row>
    <row r="22" spans="1:18">
      <c r="A22" s="2"/>
      <c r="B22" s="130"/>
      <c r="C22" s="3">
        <v>14</v>
      </c>
      <c r="D22" s="121">
        <v>-14184.129999999997</v>
      </c>
      <c r="E22" s="120">
        <f t="shared" si="0"/>
        <v>-25401.509999999995</v>
      </c>
      <c r="F22" s="126">
        <f>янв.25!H22+фев.25!H22+мар.25!H22+апр.25!H22+май.25!H22+июн.25!H22+июл.25!H22+авг.25!H22+сен.25!H22+окт.25!H22+ноя.25!H22+дек.25!H22</f>
        <v>18000</v>
      </c>
      <c r="G22" s="79">
        <f>янв.25!G22</f>
        <v>12336.39</v>
      </c>
      <c r="H22" s="79">
        <f>фев.25!G22</f>
        <v>8803.33</v>
      </c>
      <c r="I22" s="79">
        <f>мар.25!G22</f>
        <v>8077.66</v>
      </c>
      <c r="J22" s="79">
        <f>апр.25!G22</f>
        <v>0</v>
      </c>
      <c r="K22" s="79">
        <f>май.25!G22</f>
        <v>0</v>
      </c>
      <c r="L22" s="79">
        <f>июн.25!G22</f>
        <v>0</v>
      </c>
      <c r="M22" s="79">
        <f>июл.25!G22</f>
        <v>0</v>
      </c>
      <c r="N22" s="79">
        <f>авг.25!G22</f>
        <v>0</v>
      </c>
      <c r="O22" s="79">
        <f>сен.25!G22</f>
        <v>0</v>
      </c>
      <c r="P22" s="79">
        <f>окт.25!G22</f>
        <v>0</v>
      </c>
      <c r="Q22" s="79">
        <f>ноя.25!G22</f>
        <v>0</v>
      </c>
      <c r="R22" s="79">
        <f>дек.25!G22</f>
        <v>0</v>
      </c>
    </row>
    <row r="23" spans="1:18">
      <c r="A23" s="2"/>
      <c r="B23" s="130"/>
      <c r="C23" s="3" t="s">
        <v>20</v>
      </c>
      <c r="D23" s="121">
        <v>-22994.170000000013</v>
      </c>
      <c r="E23" s="120">
        <f t="shared" si="0"/>
        <v>-54325.970000000008</v>
      </c>
      <c r="F23" s="126">
        <f>янв.25!H23+фев.25!H23+мар.25!H23+апр.25!H23+май.25!H23+июн.25!H23+июл.25!H23+авг.25!H23+сен.25!H23+окт.25!H23+ноя.25!H23+дек.25!H23</f>
        <v>60000</v>
      </c>
      <c r="G23" s="79">
        <f>янв.25!G23</f>
        <v>33798.629999999997</v>
      </c>
      <c r="H23" s="79">
        <f>фев.25!G23</f>
        <v>28352.44</v>
      </c>
      <c r="I23" s="79">
        <f>мар.25!G23</f>
        <v>29180.73</v>
      </c>
      <c r="J23" s="79">
        <f>апр.25!G23</f>
        <v>0</v>
      </c>
      <c r="K23" s="79">
        <f>май.25!G23</f>
        <v>0</v>
      </c>
      <c r="L23" s="79">
        <f>июн.25!G23</f>
        <v>0</v>
      </c>
      <c r="M23" s="79">
        <f>июл.25!G23</f>
        <v>0</v>
      </c>
      <c r="N23" s="79">
        <f>авг.25!G23</f>
        <v>0</v>
      </c>
      <c r="O23" s="79">
        <f>сен.25!G23</f>
        <v>0</v>
      </c>
      <c r="P23" s="79">
        <f>окт.25!G23</f>
        <v>0</v>
      </c>
      <c r="Q23" s="79">
        <f>ноя.25!G23</f>
        <v>0</v>
      </c>
      <c r="R23" s="79">
        <f>дек.25!G23</f>
        <v>0</v>
      </c>
    </row>
    <row r="24" spans="1:18">
      <c r="A24" s="2"/>
      <c r="B24" s="130"/>
      <c r="C24" s="3" t="s">
        <v>24</v>
      </c>
      <c r="D24" s="121">
        <v>-12275.43999999999</v>
      </c>
      <c r="E24" s="120">
        <f t="shared" si="0"/>
        <v>-60975.959999999992</v>
      </c>
      <c r="F24" s="126">
        <f>янв.25!H24+фев.25!H24+мар.25!H24+апр.25!H24+май.25!H24+июн.25!H24+июл.25!H24+авг.25!H24+сен.25!H24+окт.25!H24+ноя.25!H24+дек.25!H24</f>
        <v>0</v>
      </c>
      <c r="G24" s="79">
        <f>янв.25!G24</f>
        <v>20450.7</v>
      </c>
      <c r="H24" s="79">
        <f>фев.25!G24</f>
        <v>13941.66</v>
      </c>
      <c r="I24" s="79">
        <f>мар.25!G24</f>
        <v>14308.16</v>
      </c>
      <c r="J24" s="79">
        <f>апр.25!G24</f>
        <v>0</v>
      </c>
      <c r="K24" s="79">
        <f>май.25!G24</f>
        <v>0</v>
      </c>
      <c r="L24" s="79">
        <f>июн.25!G24</f>
        <v>0</v>
      </c>
      <c r="M24" s="79">
        <f>июл.25!G24</f>
        <v>0</v>
      </c>
      <c r="N24" s="79">
        <f>авг.25!G24</f>
        <v>0</v>
      </c>
      <c r="O24" s="79">
        <f>сен.25!G24</f>
        <v>0</v>
      </c>
      <c r="P24" s="79">
        <f>окт.25!G24</f>
        <v>0</v>
      </c>
      <c r="Q24" s="79">
        <f>ноя.25!G24</f>
        <v>0</v>
      </c>
      <c r="R24" s="79">
        <f>дек.25!G24</f>
        <v>0</v>
      </c>
    </row>
    <row r="25" spans="1:18">
      <c r="A25" s="2"/>
      <c r="B25" s="130"/>
      <c r="C25" s="3">
        <v>15</v>
      </c>
      <c r="D25" s="121">
        <v>4283.9399999999996</v>
      </c>
      <c r="E25" s="120">
        <f t="shared" si="0"/>
        <v>4144.6699999999992</v>
      </c>
      <c r="F25" s="126">
        <f>янв.25!H25+фев.25!H25+мар.25!H25+апр.25!H25+май.25!H25+июн.25!H25+июл.25!H25+авг.25!H25+сен.25!H25+окт.25!H25+ноя.25!H25+дек.25!H25</f>
        <v>0</v>
      </c>
      <c r="G25" s="79">
        <f>янв.25!G25</f>
        <v>51.31</v>
      </c>
      <c r="H25" s="79">
        <f>фев.25!G25</f>
        <v>43.980000000000004</v>
      </c>
      <c r="I25" s="79">
        <f>мар.25!G25</f>
        <v>43.980000000000004</v>
      </c>
      <c r="J25" s="79">
        <f>апр.25!G25</f>
        <v>0</v>
      </c>
      <c r="K25" s="79">
        <f>май.25!G25</f>
        <v>0</v>
      </c>
      <c r="L25" s="79">
        <f>июн.25!G25</f>
        <v>0</v>
      </c>
      <c r="M25" s="79">
        <f>июл.25!G25</f>
        <v>0</v>
      </c>
      <c r="N25" s="79">
        <f>авг.25!G25</f>
        <v>0</v>
      </c>
      <c r="O25" s="79">
        <f>сен.25!G25</f>
        <v>0</v>
      </c>
      <c r="P25" s="79">
        <f>окт.25!G25</f>
        <v>0</v>
      </c>
      <c r="Q25" s="79">
        <f>ноя.25!G25</f>
        <v>0</v>
      </c>
      <c r="R25" s="79">
        <f>дек.25!G25</f>
        <v>0</v>
      </c>
    </row>
    <row r="26" spans="1:18">
      <c r="A26" s="2"/>
      <c r="B26" s="130"/>
      <c r="C26" s="3" t="s">
        <v>23</v>
      </c>
      <c r="D26" s="121">
        <v>-3754.9199999999983</v>
      </c>
      <c r="E26" s="120">
        <f>F26-G26-H26-I26-J26-K26-L26-M26-N26-O26-P26-Q26-R26+D26</f>
        <v>-30972.78</v>
      </c>
      <c r="F26" s="126">
        <f>янв.25!H26+фев.25!H26+мар.25!H26+апр.25!H26+май.25!H26+июн.25!H26+июл.25!H26+авг.25!H26+сен.25!H26+окт.25!H26+ноя.25!H26+дек.25!H26</f>
        <v>24400</v>
      </c>
      <c r="G26" s="79">
        <f>янв.25!G26</f>
        <v>20582.64</v>
      </c>
      <c r="H26" s="79">
        <f>фев.25!G26</f>
        <v>15972.07</v>
      </c>
      <c r="I26" s="79">
        <f>мар.25!G26</f>
        <v>15063.15</v>
      </c>
      <c r="J26" s="79">
        <f>апр.25!G26</f>
        <v>0</v>
      </c>
      <c r="K26" s="79">
        <f>май.25!G26</f>
        <v>0</v>
      </c>
      <c r="L26" s="79">
        <f>июн.25!G26</f>
        <v>0</v>
      </c>
      <c r="M26" s="79">
        <f>июл.25!G26</f>
        <v>0</v>
      </c>
      <c r="N26" s="79">
        <f>авг.25!G26</f>
        <v>0</v>
      </c>
      <c r="O26" s="79">
        <f>сен.25!G26</f>
        <v>0</v>
      </c>
      <c r="P26" s="79">
        <f>окт.25!G26</f>
        <v>0</v>
      </c>
      <c r="Q26" s="79">
        <f>ноя.25!G26</f>
        <v>0</v>
      </c>
      <c r="R26" s="79">
        <f>дек.25!G26</f>
        <v>0</v>
      </c>
    </row>
    <row r="27" spans="1:18">
      <c r="A27" s="2"/>
      <c r="B27" s="130"/>
      <c r="C27" s="3" t="s">
        <v>36</v>
      </c>
      <c r="D27" s="121">
        <v>0</v>
      </c>
      <c r="E27" s="120">
        <f>F27-G27-H27-I27-J27-K27-L27-M27-N27-O27-P27-Q27-R27+D27</f>
        <v>0</v>
      </c>
      <c r="F27" s="126">
        <f>янв.25!H27+фев.25!H27+мар.25!H27+апр.25!H27+май.25!H27+июн.25!H27+июл.25!H27+авг.25!H27+сен.25!H27+окт.25!H27+ноя.25!H27+дек.25!H27</f>
        <v>0</v>
      </c>
      <c r="G27" s="79">
        <f>янв.25!G27</f>
        <v>0</v>
      </c>
      <c r="H27" s="79">
        <f>фев.25!G27</f>
        <v>0</v>
      </c>
      <c r="I27" s="79">
        <f>мар.25!G27</f>
        <v>0</v>
      </c>
      <c r="J27" s="79">
        <f>апр.25!G27</f>
        <v>0</v>
      </c>
      <c r="K27" s="79">
        <f>май.25!G27</f>
        <v>0</v>
      </c>
      <c r="L27" s="79">
        <f>июн.25!G27</f>
        <v>0</v>
      </c>
      <c r="M27" s="79">
        <f>июл.25!G27</f>
        <v>0</v>
      </c>
      <c r="N27" s="79">
        <f>авг.25!G27</f>
        <v>0</v>
      </c>
      <c r="O27" s="79">
        <f>сен.25!G27</f>
        <v>0</v>
      </c>
      <c r="P27" s="79">
        <f>окт.25!G27</f>
        <v>0</v>
      </c>
      <c r="Q27" s="79">
        <f>ноя.25!G27</f>
        <v>0</v>
      </c>
      <c r="R27" s="79">
        <f>дек.25!G27</f>
        <v>0</v>
      </c>
    </row>
    <row r="28" spans="1:18">
      <c r="A28" s="2"/>
      <c r="B28" s="130"/>
      <c r="C28" s="3">
        <v>16</v>
      </c>
      <c r="D28" s="121">
        <v>0</v>
      </c>
      <c r="E28" s="120">
        <f t="shared" si="0"/>
        <v>0</v>
      </c>
      <c r="F28" s="126">
        <f>янв.25!H28+фев.25!H28+мар.25!H28+апр.25!H28+май.25!H28+июн.25!H28+июл.25!H28+авг.25!H28+сен.25!H28+окт.25!H28+ноя.25!H28+дек.25!H28</f>
        <v>0</v>
      </c>
      <c r="G28" s="79">
        <f>янв.25!G28</f>
        <v>0</v>
      </c>
      <c r="H28" s="79">
        <f>фев.25!G28</f>
        <v>0</v>
      </c>
      <c r="I28" s="79">
        <f>мар.25!G28</f>
        <v>0</v>
      </c>
      <c r="J28" s="79">
        <f>апр.25!G28</f>
        <v>0</v>
      </c>
      <c r="K28" s="79">
        <f>май.25!G28</f>
        <v>0</v>
      </c>
      <c r="L28" s="79">
        <f>июн.25!G28</f>
        <v>0</v>
      </c>
      <c r="M28" s="79">
        <f>июл.25!G28</f>
        <v>0</v>
      </c>
      <c r="N28" s="79">
        <f>авг.25!G28</f>
        <v>0</v>
      </c>
      <c r="O28" s="79">
        <f>сен.25!G28</f>
        <v>0</v>
      </c>
      <c r="P28" s="79">
        <f>окт.25!G28</f>
        <v>0</v>
      </c>
      <c r="Q28" s="79">
        <f>ноя.25!G28</f>
        <v>0</v>
      </c>
      <c r="R28" s="79">
        <f>дек.25!G28</f>
        <v>0</v>
      </c>
    </row>
    <row r="29" spans="1:18">
      <c r="A29" s="2"/>
      <c r="B29" s="130"/>
      <c r="C29" s="3">
        <v>17</v>
      </c>
      <c r="D29" s="121">
        <v>0</v>
      </c>
      <c r="E29" s="120">
        <f t="shared" si="0"/>
        <v>0</v>
      </c>
      <c r="F29" s="126">
        <f>янв.25!H29+фев.25!H29+мар.25!H29+апр.25!H29+май.25!H29+июн.25!H29+июл.25!H29+авг.25!H29+сен.25!H29+окт.25!H29+ноя.25!H29+дек.25!H29</f>
        <v>0</v>
      </c>
      <c r="G29" s="79">
        <f>янв.25!G29</f>
        <v>0</v>
      </c>
      <c r="H29" s="79">
        <f>фев.25!G29</f>
        <v>0</v>
      </c>
      <c r="I29" s="79">
        <f>мар.25!G29</f>
        <v>0</v>
      </c>
      <c r="J29" s="79">
        <f>апр.25!G29</f>
        <v>0</v>
      </c>
      <c r="K29" s="79">
        <f>май.25!G29</f>
        <v>0</v>
      </c>
      <c r="L29" s="79">
        <f>июн.25!G29</f>
        <v>0</v>
      </c>
      <c r="M29" s="79">
        <f>июл.25!G29</f>
        <v>0</v>
      </c>
      <c r="N29" s="79">
        <f>авг.25!G29</f>
        <v>0</v>
      </c>
      <c r="O29" s="79">
        <f>сен.25!G29</f>
        <v>0</v>
      </c>
      <c r="P29" s="79">
        <f>окт.25!G29</f>
        <v>0</v>
      </c>
      <c r="Q29" s="79">
        <f>ноя.25!G29</f>
        <v>0</v>
      </c>
      <c r="R29" s="79">
        <f>дек.25!G29</f>
        <v>0</v>
      </c>
    </row>
    <row r="30" spans="1:18">
      <c r="A30" s="2"/>
      <c r="B30" s="130"/>
      <c r="C30" s="3">
        <v>18</v>
      </c>
      <c r="D30" s="121">
        <v>-142.69999999999999</v>
      </c>
      <c r="E30" s="120">
        <f t="shared" si="0"/>
        <v>-142.69999999999999</v>
      </c>
      <c r="F30" s="126">
        <f>янв.25!H30+фев.25!H30+мар.25!H30+апр.25!H30+май.25!H30+июн.25!H30+июл.25!H30+авг.25!H30+сен.25!H30+окт.25!H30+ноя.25!H30+дек.25!H30</f>
        <v>0</v>
      </c>
      <c r="G30" s="79">
        <f>янв.25!G30</f>
        <v>0</v>
      </c>
      <c r="H30" s="79">
        <f>фев.25!G30</f>
        <v>0</v>
      </c>
      <c r="I30" s="79">
        <f>мар.25!G30</f>
        <v>0</v>
      </c>
      <c r="J30" s="79">
        <f>апр.25!G30</f>
        <v>0</v>
      </c>
      <c r="K30" s="79">
        <f>май.25!G30</f>
        <v>0</v>
      </c>
      <c r="L30" s="79">
        <f>июн.25!G30</f>
        <v>0</v>
      </c>
      <c r="M30" s="79">
        <f>июл.25!G30</f>
        <v>0</v>
      </c>
      <c r="N30" s="79">
        <f>авг.25!G30</f>
        <v>0</v>
      </c>
      <c r="O30" s="79">
        <f>сен.25!G30</f>
        <v>0</v>
      </c>
      <c r="P30" s="79">
        <f>окт.25!G30</f>
        <v>0</v>
      </c>
      <c r="Q30" s="79">
        <f>ноя.25!G30</f>
        <v>0</v>
      </c>
      <c r="R30" s="79">
        <f>дек.25!G30</f>
        <v>0</v>
      </c>
    </row>
    <row r="31" spans="1:18">
      <c r="A31" s="1"/>
      <c r="B31" s="130"/>
      <c r="C31" s="3">
        <v>19</v>
      </c>
      <c r="D31" s="121">
        <v>-4685.9999999999982</v>
      </c>
      <c r="E31" s="120">
        <f t="shared" si="0"/>
        <v>-28968.159999999996</v>
      </c>
      <c r="F31" s="126">
        <f>янв.25!H31+фев.25!H31+мар.25!H31+апр.25!H31+май.25!H31+июн.25!H31+июл.25!H31+авг.25!H31+сен.25!H31+окт.25!H31+ноя.25!H31+дек.25!H31</f>
        <v>24975.439999999999</v>
      </c>
      <c r="G31" s="79">
        <f>янв.25!G31</f>
        <v>20289.439999999999</v>
      </c>
      <c r="H31" s="79">
        <f>фев.25!G31</f>
        <v>16111.34</v>
      </c>
      <c r="I31" s="79">
        <f>мар.25!G31</f>
        <v>12856.82</v>
      </c>
      <c r="J31" s="79">
        <f>апр.25!G31</f>
        <v>0</v>
      </c>
      <c r="K31" s="79">
        <f>май.25!G31</f>
        <v>0</v>
      </c>
      <c r="L31" s="79">
        <f>июн.25!G31</f>
        <v>0</v>
      </c>
      <c r="M31" s="79">
        <f>июл.25!G31</f>
        <v>0</v>
      </c>
      <c r="N31" s="79">
        <f>авг.25!G31</f>
        <v>0</v>
      </c>
      <c r="O31" s="79">
        <f>сен.25!G31</f>
        <v>0</v>
      </c>
      <c r="P31" s="79">
        <f>окт.25!G31</f>
        <v>0</v>
      </c>
      <c r="Q31" s="79">
        <f>ноя.25!G31</f>
        <v>0</v>
      </c>
      <c r="R31" s="79">
        <f>дек.25!G31</f>
        <v>0</v>
      </c>
    </row>
    <row r="32" spans="1:18">
      <c r="A32" s="1"/>
      <c r="B32" s="130"/>
      <c r="C32" s="3">
        <v>20</v>
      </c>
      <c r="D32" s="121">
        <v>-3793.4899999999816</v>
      </c>
      <c r="E32" s="120">
        <f t="shared" si="0"/>
        <v>-21286.319999999985</v>
      </c>
      <c r="F32" s="126">
        <f>янв.25!H32+фев.25!H32+мар.25!H32+апр.25!H32+май.25!H32+июн.25!H32+июл.25!H32+авг.25!H32+сен.25!H32+окт.25!H32+ноя.25!H32+дек.25!H32</f>
        <v>19538.330000000002</v>
      </c>
      <c r="G32" s="79">
        <f>янв.25!G32</f>
        <v>15744.84</v>
      </c>
      <c r="H32" s="79">
        <f>фев.25!G32</f>
        <v>11991.880000000001</v>
      </c>
      <c r="I32" s="79">
        <f>мар.25!G32</f>
        <v>9294.44</v>
      </c>
      <c r="J32" s="79">
        <f>апр.25!G32</f>
        <v>0</v>
      </c>
      <c r="K32" s="79">
        <f>май.25!G32</f>
        <v>0</v>
      </c>
      <c r="L32" s="79">
        <f>июн.25!G32</f>
        <v>0</v>
      </c>
      <c r="M32" s="79">
        <f>июл.25!G32</f>
        <v>0</v>
      </c>
      <c r="N32" s="79">
        <f>авг.25!G32</f>
        <v>0</v>
      </c>
      <c r="O32" s="79">
        <f>сен.25!G32</f>
        <v>0</v>
      </c>
      <c r="P32" s="79">
        <f>окт.25!G32</f>
        <v>0</v>
      </c>
      <c r="Q32" s="79">
        <f>ноя.25!G32</f>
        <v>0</v>
      </c>
      <c r="R32" s="79">
        <f>дек.25!G32</f>
        <v>0</v>
      </c>
    </row>
    <row r="33" spans="1:18">
      <c r="A33" s="5"/>
      <c r="B33" s="130"/>
      <c r="C33" s="3">
        <v>21</v>
      </c>
      <c r="D33" s="121">
        <v>-9447.82</v>
      </c>
      <c r="E33" s="120">
        <f t="shared" si="0"/>
        <v>-19531.48</v>
      </c>
      <c r="F33" s="126">
        <f>янв.25!H33+фев.25!H33+мар.25!H33+апр.25!H33+май.25!H33+июн.25!H33+июл.25!H33+авг.25!H33+сен.25!H33+окт.25!H33+ноя.25!H33+дек.25!H33</f>
        <v>21450</v>
      </c>
      <c r="G33" s="79">
        <f>янв.25!G33</f>
        <v>11984.55</v>
      </c>
      <c r="H33" s="79">
        <f>фев.25!G33</f>
        <v>10437.92</v>
      </c>
      <c r="I33" s="79">
        <f>мар.25!G33</f>
        <v>9111.19</v>
      </c>
      <c r="J33" s="79">
        <f>апр.25!G33</f>
        <v>0</v>
      </c>
      <c r="K33" s="79">
        <f>май.25!G33</f>
        <v>0</v>
      </c>
      <c r="L33" s="79">
        <f>июн.25!G33</f>
        <v>0</v>
      </c>
      <c r="M33" s="79">
        <f>июл.25!G33</f>
        <v>0</v>
      </c>
      <c r="N33" s="79">
        <f>авг.25!G33</f>
        <v>0</v>
      </c>
      <c r="O33" s="79">
        <f>сен.25!G33</f>
        <v>0</v>
      </c>
      <c r="P33" s="79">
        <f>окт.25!G33</f>
        <v>0</v>
      </c>
      <c r="Q33" s="79">
        <f>ноя.25!G33</f>
        <v>0</v>
      </c>
      <c r="R33" s="79">
        <f>дек.25!G33</f>
        <v>0</v>
      </c>
    </row>
    <row r="34" spans="1:18">
      <c r="A34" s="1"/>
      <c r="B34" s="130"/>
      <c r="C34" s="3">
        <v>22</v>
      </c>
      <c r="D34" s="121">
        <v>1869.12</v>
      </c>
      <c r="E34" s="120">
        <f t="shared" si="0"/>
        <v>1781.1599999999999</v>
      </c>
      <c r="F34" s="126">
        <f>янв.25!H34+фев.25!H34+мар.25!H34+апр.25!H34+май.25!H34+июн.25!H34+июл.25!H34+авг.25!H34+сен.25!H34+окт.25!H34+ноя.25!H34+дек.25!H34</f>
        <v>0</v>
      </c>
      <c r="G34" s="79">
        <f>янв.25!G34</f>
        <v>87.960000000000008</v>
      </c>
      <c r="H34" s="79">
        <f>фев.25!G34</f>
        <v>0</v>
      </c>
      <c r="I34" s="79">
        <f>мар.25!G34</f>
        <v>0</v>
      </c>
      <c r="J34" s="79">
        <f>апр.25!G34</f>
        <v>0</v>
      </c>
      <c r="K34" s="79">
        <f>май.25!G34</f>
        <v>0</v>
      </c>
      <c r="L34" s="79">
        <f>июн.25!G34</f>
        <v>0</v>
      </c>
      <c r="M34" s="79">
        <f>июл.25!G34</f>
        <v>0</v>
      </c>
      <c r="N34" s="79">
        <f>авг.25!G34</f>
        <v>0</v>
      </c>
      <c r="O34" s="79">
        <f>сен.25!G34</f>
        <v>0</v>
      </c>
      <c r="P34" s="79">
        <f>окт.25!G34</f>
        <v>0</v>
      </c>
      <c r="Q34" s="79">
        <f>ноя.25!G34</f>
        <v>0</v>
      </c>
      <c r="R34" s="79">
        <f>дек.25!G34</f>
        <v>0</v>
      </c>
    </row>
    <row r="35" spans="1:18">
      <c r="A35" s="2"/>
      <c r="B35" s="130"/>
      <c r="C35" s="3">
        <v>23</v>
      </c>
      <c r="D35" s="121">
        <v>-3487.0000000000018</v>
      </c>
      <c r="E35" s="120">
        <f t="shared" si="0"/>
        <v>-19160.620000000003</v>
      </c>
      <c r="F35" s="126">
        <f>янв.25!H35+фев.25!H35+мар.25!H35+апр.25!H35+май.25!H35+июн.25!H35+июл.25!H35+авг.25!H35+сен.25!H35+окт.25!H35+ноя.25!H35+дек.25!H35</f>
        <v>16842.259999999998</v>
      </c>
      <c r="G35" s="79">
        <f>янв.25!G35</f>
        <v>13355.26</v>
      </c>
      <c r="H35" s="79">
        <f>фев.25!G35</f>
        <v>9316.43</v>
      </c>
      <c r="I35" s="79">
        <f>мар.25!G35</f>
        <v>9844.19</v>
      </c>
      <c r="J35" s="79">
        <f>апр.25!G35</f>
        <v>0</v>
      </c>
      <c r="K35" s="79">
        <f>май.25!G35</f>
        <v>0</v>
      </c>
      <c r="L35" s="79">
        <f>июн.25!G35</f>
        <v>0</v>
      </c>
      <c r="M35" s="79">
        <f>июл.25!G35</f>
        <v>0</v>
      </c>
      <c r="N35" s="79">
        <f>авг.25!G35</f>
        <v>0</v>
      </c>
      <c r="O35" s="79">
        <f>сен.25!G35</f>
        <v>0</v>
      </c>
      <c r="P35" s="79">
        <f>окт.25!G35</f>
        <v>0</v>
      </c>
      <c r="Q35" s="79">
        <f>ноя.25!G35</f>
        <v>0</v>
      </c>
      <c r="R35" s="79">
        <f>дек.25!G35</f>
        <v>0</v>
      </c>
    </row>
    <row r="36" spans="1:18">
      <c r="A36" s="2"/>
      <c r="B36" s="130"/>
      <c r="C36" s="3">
        <v>24</v>
      </c>
      <c r="D36" s="121">
        <v>0.51999999999975444</v>
      </c>
      <c r="E36" s="120">
        <f t="shared" si="0"/>
        <v>0.51999999999975444</v>
      </c>
      <c r="F36" s="126">
        <f>янв.25!H36+фев.25!H36+мар.25!H36+апр.25!H36+май.25!H36+июн.25!H36+июл.25!H36+авг.25!H36+сен.25!H36+окт.25!H36+ноя.25!H36+дек.25!H36</f>
        <v>0</v>
      </c>
      <c r="G36" s="79">
        <f>янв.25!G36</f>
        <v>0</v>
      </c>
      <c r="H36" s="79">
        <f>фев.25!G36</f>
        <v>0</v>
      </c>
      <c r="I36" s="79">
        <f>мар.25!G36</f>
        <v>0</v>
      </c>
      <c r="J36" s="79">
        <f>апр.25!G36</f>
        <v>0</v>
      </c>
      <c r="K36" s="79">
        <f>май.25!G36</f>
        <v>0</v>
      </c>
      <c r="L36" s="79">
        <f>июн.25!G36</f>
        <v>0</v>
      </c>
      <c r="M36" s="79">
        <f>июл.25!G36</f>
        <v>0</v>
      </c>
      <c r="N36" s="79">
        <f>авг.25!G36</f>
        <v>0</v>
      </c>
      <c r="O36" s="79">
        <f>сен.25!G36</f>
        <v>0</v>
      </c>
      <c r="P36" s="79">
        <f>окт.25!G36</f>
        <v>0</v>
      </c>
      <c r="Q36" s="79">
        <f>ноя.25!G36</f>
        <v>0</v>
      </c>
      <c r="R36" s="79">
        <f>дек.25!G36</f>
        <v>0</v>
      </c>
    </row>
    <row r="37" spans="1:18">
      <c r="A37" s="5"/>
      <c r="B37" s="130"/>
      <c r="C37" s="3">
        <v>25</v>
      </c>
      <c r="D37" s="121">
        <v>0</v>
      </c>
      <c r="E37" s="120">
        <f t="shared" si="0"/>
        <v>0</v>
      </c>
      <c r="F37" s="126">
        <f>янв.25!H37+фев.25!H37+мар.25!H37+апр.25!H37+май.25!H37+июн.25!H37+июл.25!H37+авг.25!H37+сен.25!H37+окт.25!H37+ноя.25!H37+дек.25!H37</f>
        <v>0</v>
      </c>
      <c r="G37" s="79">
        <f>янв.25!G37</f>
        <v>0</v>
      </c>
      <c r="H37" s="79">
        <f>фев.25!G37</f>
        <v>0</v>
      </c>
      <c r="I37" s="79">
        <f>мар.25!G37</f>
        <v>0</v>
      </c>
      <c r="J37" s="79">
        <f>апр.25!G37</f>
        <v>0</v>
      </c>
      <c r="K37" s="79">
        <f>май.25!G37</f>
        <v>0</v>
      </c>
      <c r="L37" s="79">
        <f>июн.25!G37</f>
        <v>0</v>
      </c>
      <c r="M37" s="79">
        <f>июл.25!G37</f>
        <v>0</v>
      </c>
      <c r="N37" s="79">
        <f>авг.25!G37</f>
        <v>0</v>
      </c>
      <c r="O37" s="79">
        <f>сен.25!G37</f>
        <v>0</v>
      </c>
      <c r="P37" s="79">
        <f>окт.25!G37</f>
        <v>0</v>
      </c>
      <c r="Q37" s="79">
        <f>ноя.25!G37</f>
        <v>0</v>
      </c>
      <c r="R37" s="79">
        <f>дек.25!G37</f>
        <v>0</v>
      </c>
    </row>
    <row r="38" spans="1:18">
      <c r="A38" s="2"/>
      <c r="B38" s="130"/>
      <c r="C38" s="3">
        <v>26</v>
      </c>
      <c r="D38" s="121">
        <v>0</v>
      </c>
      <c r="E38" s="120">
        <f t="shared" si="0"/>
        <v>0</v>
      </c>
      <c r="F38" s="126">
        <f>янв.25!H38+фев.25!H38+мар.25!H38+апр.25!H38+май.25!H38+июн.25!H38+июл.25!H38+авг.25!H38+сен.25!H38+окт.25!H38+ноя.25!H38+дек.25!H38</f>
        <v>0</v>
      </c>
      <c r="G38" s="79">
        <f>янв.25!G38</f>
        <v>0</v>
      </c>
      <c r="H38" s="79">
        <f>фев.25!G38</f>
        <v>0</v>
      </c>
      <c r="I38" s="79">
        <f>мар.25!G38</f>
        <v>0</v>
      </c>
      <c r="J38" s="79">
        <f>апр.25!G38</f>
        <v>0</v>
      </c>
      <c r="K38" s="79">
        <f>май.25!G38</f>
        <v>0</v>
      </c>
      <c r="L38" s="79">
        <f>июн.25!G38</f>
        <v>0</v>
      </c>
      <c r="M38" s="79">
        <f>июл.25!G38</f>
        <v>0</v>
      </c>
      <c r="N38" s="79">
        <f>авг.25!G38</f>
        <v>0</v>
      </c>
      <c r="O38" s="79">
        <f>сен.25!G38</f>
        <v>0</v>
      </c>
      <c r="P38" s="79">
        <f>окт.25!G38</f>
        <v>0</v>
      </c>
      <c r="Q38" s="79">
        <f>ноя.25!G38</f>
        <v>0</v>
      </c>
      <c r="R38" s="79">
        <f>дек.25!G38</f>
        <v>0</v>
      </c>
    </row>
    <row r="39" spans="1:18">
      <c r="A39" s="2"/>
      <c r="B39" s="130"/>
      <c r="C39" s="3">
        <v>27</v>
      </c>
      <c r="D39" s="121">
        <v>693.05999999999926</v>
      </c>
      <c r="E39" s="120">
        <f t="shared" si="0"/>
        <v>385.19999999999925</v>
      </c>
      <c r="F39" s="126">
        <f>янв.25!H39+фев.25!H39+мар.25!H39+апр.25!H39+май.25!H39+июн.25!H39+июл.25!H39+авг.25!H39+сен.25!H39+окт.25!H39+ноя.25!H39+дек.25!H39</f>
        <v>0</v>
      </c>
      <c r="G39" s="79">
        <f>янв.25!G39</f>
        <v>263.88</v>
      </c>
      <c r="H39" s="79">
        <f>фев.25!G39</f>
        <v>43.980000000000004</v>
      </c>
      <c r="I39" s="79">
        <f>мар.25!G39</f>
        <v>0</v>
      </c>
      <c r="J39" s="79">
        <f>апр.25!G39</f>
        <v>0</v>
      </c>
      <c r="K39" s="79">
        <f>май.25!G39</f>
        <v>0</v>
      </c>
      <c r="L39" s="79">
        <f>июн.25!G39</f>
        <v>0</v>
      </c>
      <c r="M39" s="79">
        <f>июл.25!G39</f>
        <v>0</v>
      </c>
      <c r="N39" s="79">
        <f>авг.25!G39</f>
        <v>0</v>
      </c>
      <c r="O39" s="79">
        <f>сен.25!G39</f>
        <v>0</v>
      </c>
      <c r="P39" s="79">
        <f>окт.25!G39</f>
        <v>0</v>
      </c>
      <c r="Q39" s="79">
        <f>ноя.25!G39</f>
        <v>0</v>
      </c>
      <c r="R39" s="79">
        <f>дек.25!G39</f>
        <v>0</v>
      </c>
    </row>
    <row r="40" spans="1:18">
      <c r="A40" s="2"/>
      <c r="B40" s="130"/>
      <c r="C40" s="3">
        <v>28</v>
      </c>
      <c r="D40" s="121">
        <v>707.65999999999985</v>
      </c>
      <c r="E40" s="120">
        <f t="shared" si="0"/>
        <v>91.939999999999827</v>
      </c>
      <c r="F40" s="126">
        <f>янв.25!H40+фев.25!H40+мар.25!H40+апр.25!H40+май.25!H40+июн.25!H40+июл.25!H40+авг.25!H40+сен.25!H40+окт.25!H40+ноя.25!H40+дек.25!H40</f>
        <v>0</v>
      </c>
      <c r="G40" s="79">
        <f>янв.25!G40</f>
        <v>0</v>
      </c>
      <c r="H40" s="79">
        <f>фев.25!G40</f>
        <v>615.72</v>
      </c>
      <c r="I40" s="79">
        <f>мар.25!G40</f>
        <v>0</v>
      </c>
      <c r="J40" s="79">
        <f>апр.25!G40</f>
        <v>0</v>
      </c>
      <c r="K40" s="79">
        <f>май.25!G40</f>
        <v>0</v>
      </c>
      <c r="L40" s="79">
        <f>июн.25!G40</f>
        <v>0</v>
      </c>
      <c r="M40" s="79">
        <f>июл.25!G40</f>
        <v>0</v>
      </c>
      <c r="N40" s="79">
        <f>авг.25!G40</f>
        <v>0</v>
      </c>
      <c r="O40" s="79">
        <f>сен.25!G40</f>
        <v>0</v>
      </c>
      <c r="P40" s="79">
        <f>окт.25!G40</f>
        <v>0</v>
      </c>
      <c r="Q40" s="79">
        <f>ноя.25!G40</f>
        <v>0</v>
      </c>
      <c r="R40" s="79">
        <f>дек.25!G40</f>
        <v>0</v>
      </c>
    </row>
    <row r="41" spans="1:18">
      <c r="A41" s="1"/>
      <c r="B41" s="130"/>
      <c r="C41" s="3">
        <v>29</v>
      </c>
      <c r="D41" s="121">
        <v>-18765.069999999992</v>
      </c>
      <c r="E41" s="120">
        <f t="shared" si="0"/>
        <v>-54640.34</v>
      </c>
      <c r="F41" s="126">
        <f>янв.25!H41+фев.25!H41+мар.25!H41+апр.25!H41+май.25!H41+июн.25!H41+июл.25!H41+авг.25!H41+сен.25!H41+окт.25!H41+ноя.25!H41+дек.25!H41</f>
        <v>28768</v>
      </c>
      <c r="G41" s="79">
        <f>янв.25!G41</f>
        <v>25009.96</v>
      </c>
      <c r="H41" s="79">
        <f>фев.25!G41</f>
        <v>20113.52</v>
      </c>
      <c r="I41" s="79">
        <f>мар.25!G41</f>
        <v>19519.79</v>
      </c>
      <c r="J41" s="79">
        <f>апр.25!G41</f>
        <v>0</v>
      </c>
      <c r="K41" s="79">
        <f>май.25!G41</f>
        <v>0</v>
      </c>
      <c r="L41" s="79">
        <f>июн.25!G41</f>
        <v>0</v>
      </c>
      <c r="M41" s="79">
        <f>июл.25!G41</f>
        <v>0</v>
      </c>
      <c r="N41" s="79">
        <f>авг.25!G41</f>
        <v>0</v>
      </c>
      <c r="O41" s="79">
        <f>сен.25!G41</f>
        <v>0</v>
      </c>
      <c r="P41" s="79">
        <f>окт.25!G41</f>
        <v>0</v>
      </c>
      <c r="Q41" s="79">
        <f>ноя.25!G41</f>
        <v>0</v>
      </c>
      <c r="R41" s="79">
        <f>дек.25!G41</f>
        <v>0</v>
      </c>
    </row>
    <row r="42" spans="1:18">
      <c r="A42" s="1"/>
      <c r="B42" s="130"/>
      <c r="C42" s="3">
        <v>30</v>
      </c>
      <c r="D42" s="121">
        <v>0</v>
      </c>
      <c r="E42" s="120">
        <f t="shared" si="0"/>
        <v>0</v>
      </c>
      <c r="F42" s="126">
        <f>янв.25!H42+фев.25!H42+мар.25!H42+апр.25!H42+май.25!H42+июн.25!H42+июл.25!H42+авг.25!H42+сен.25!H42+окт.25!H42+ноя.25!H42+дек.25!H42</f>
        <v>0</v>
      </c>
      <c r="G42" s="79">
        <f>янв.25!G42</f>
        <v>0</v>
      </c>
      <c r="H42" s="79">
        <f>фев.25!G42</f>
        <v>0</v>
      </c>
      <c r="I42" s="79">
        <f>мар.25!G42</f>
        <v>0</v>
      </c>
      <c r="J42" s="79">
        <f>апр.25!G42</f>
        <v>0</v>
      </c>
      <c r="K42" s="79">
        <f>май.25!G42</f>
        <v>0</v>
      </c>
      <c r="L42" s="79">
        <f>июн.25!G42</f>
        <v>0</v>
      </c>
      <c r="M42" s="79">
        <f>июл.25!G42</f>
        <v>0</v>
      </c>
      <c r="N42" s="79">
        <f>авг.25!G42</f>
        <v>0</v>
      </c>
      <c r="O42" s="79">
        <f>сен.25!G42</f>
        <v>0</v>
      </c>
      <c r="P42" s="79">
        <f>окт.25!G42</f>
        <v>0</v>
      </c>
      <c r="Q42" s="79">
        <f>ноя.25!G42</f>
        <v>0</v>
      </c>
      <c r="R42" s="79">
        <f>дек.25!G42</f>
        <v>0</v>
      </c>
    </row>
    <row r="43" spans="1:18">
      <c r="A43" s="1"/>
      <c r="B43" s="130"/>
      <c r="C43" s="3">
        <v>31</v>
      </c>
      <c r="D43" s="121">
        <v>-197.96999999999798</v>
      </c>
      <c r="E43" s="120">
        <f t="shared" si="0"/>
        <v>-1593.3199999999979</v>
      </c>
      <c r="F43" s="126">
        <f>янв.25!H43+фев.25!H43+мар.25!H43+апр.25!H43+май.25!H43+июн.25!H43+июл.25!H43+авг.25!H43+сен.25!H43+окт.25!H43+ноя.25!H43+дек.25!H43</f>
        <v>1500</v>
      </c>
      <c r="G43" s="79">
        <f>янв.25!G43</f>
        <v>1392.7</v>
      </c>
      <c r="H43" s="79">
        <f>фев.25!G43</f>
        <v>696.35</v>
      </c>
      <c r="I43" s="79">
        <f>мар.25!G43</f>
        <v>806.3</v>
      </c>
      <c r="J43" s="79">
        <f>апр.25!G43</f>
        <v>0</v>
      </c>
      <c r="K43" s="79">
        <f>май.25!G43</f>
        <v>0</v>
      </c>
      <c r="L43" s="79">
        <f>июн.25!G43</f>
        <v>0</v>
      </c>
      <c r="M43" s="79">
        <f>июл.25!G43</f>
        <v>0</v>
      </c>
      <c r="N43" s="79">
        <f>авг.25!G43</f>
        <v>0</v>
      </c>
      <c r="O43" s="79">
        <f>сен.25!G43</f>
        <v>0</v>
      </c>
      <c r="P43" s="79">
        <f>окт.25!G43</f>
        <v>0</v>
      </c>
      <c r="Q43" s="79">
        <f>ноя.25!G43</f>
        <v>0</v>
      </c>
      <c r="R43" s="79">
        <f>дек.25!G43</f>
        <v>0</v>
      </c>
    </row>
    <row r="44" spans="1:18">
      <c r="A44" s="1"/>
      <c r="B44" s="130"/>
      <c r="C44" s="3">
        <v>32</v>
      </c>
      <c r="D44" s="121">
        <v>0</v>
      </c>
      <c r="E44" s="120">
        <f t="shared" si="0"/>
        <v>0</v>
      </c>
      <c r="F44" s="126">
        <f>янв.25!H44+фев.25!H44+мар.25!H44+апр.25!H44+май.25!H44+июн.25!H44+июл.25!H44+авг.25!H44+сен.25!H44+окт.25!H44+ноя.25!H44+дек.25!H44</f>
        <v>0</v>
      </c>
      <c r="G44" s="79">
        <f>янв.25!G44</f>
        <v>0</v>
      </c>
      <c r="H44" s="79">
        <f>фев.25!G44</f>
        <v>0</v>
      </c>
      <c r="I44" s="79">
        <f>мар.25!G44</f>
        <v>0</v>
      </c>
      <c r="J44" s="79">
        <f>апр.25!G44</f>
        <v>0</v>
      </c>
      <c r="K44" s="79">
        <f>май.25!G44</f>
        <v>0</v>
      </c>
      <c r="L44" s="79">
        <f>июн.25!G44</f>
        <v>0</v>
      </c>
      <c r="M44" s="79">
        <f>июл.25!G44</f>
        <v>0</v>
      </c>
      <c r="N44" s="79">
        <f>авг.25!G44</f>
        <v>0</v>
      </c>
      <c r="O44" s="79">
        <f>сен.25!G44</f>
        <v>0</v>
      </c>
      <c r="P44" s="79">
        <f>окт.25!G44</f>
        <v>0</v>
      </c>
      <c r="Q44" s="79">
        <f>ноя.25!G44</f>
        <v>0</v>
      </c>
      <c r="R44" s="79">
        <f>дек.25!G44</f>
        <v>0</v>
      </c>
    </row>
    <row r="45" spans="1:18">
      <c r="A45" s="5"/>
      <c r="B45" s="130"/>
      <c r="C45" s="3">
        <v>33</v>
      </c>
      <c r="D45" s="121">
        <v>-5.6843418860808015E-13</v>
      </c>
      <c r="E45" s="120">
        <f t="shared" si="0"/>
        <v>-212.57000000000056</v>
      </c>
      <c r="F45" s="126">
        <f>янв.25!H45+фев.25!H45+мар.25!H45+апр.25!H45+май.25!H45+июн.25!H45+июл.25!H45+авг.25!H45+сен.25!H45+окт.25!H45+ноя.25!H45+дек.25!H45</f>
        <v>0</v>
      </c>
      <c r="G45" s="79">
        <f>янв.25!G45</f>
        <v>0</v>
      </c>
      <c r="H45" s="79">
        <f>фев.25!G45</f>
        <v>0</v>
      </c>
      <c r="I45" s="79">
        <f>мар.25!G45</f>
        <v>212.57</v>
      </c>
      <c r="J45" s="79">
        <f>апр.25!G45</f>
        <v>0</v>
      </c>
      <c r="K45" s="79">
        <f>май.25!G45</f>
        <v>0</v>
      </c>
      <c r="L45" s="79">
        <f>июн.25!G45</f>
        <v>0</v>
      </c>
      <c r="M45" s="79">
        <f>июл.25!G45</f>
        <v>0</v>
      </c>
      <c r="N45" s="79">
        <f>авг.25!G45</f>
        <v>0</v>
      </c>
      <c r="O45" s="79">
        <f>сен.25!G45</f>
        <v>0</v>
      </c>
      <c r="P45" s="79">
        <f>окт.25!G45</f>
        <v>0</v>
      </c>
      <c r="Q45" s="79">
        <f>ноя.25!G45</f>
        <v>0</v>
      </c>
      <c r="R45" s="79">
        <f>дек.25!G45</f>
        <v>0</v>
      </c>
    </row>
    <row r="46" spans="1:18">
      <c r="A46" s="2"/>
      <c r="B46" s="130"/>
      <c r="C46" s="3">
        <v>34</v>
      </c>
      <c r="D46" s="121">
        <v>95.710000000002765</v>
      </c>
      <c r="E46" s="120">
        <f t="shared" si="0"/>
        <v>-42449.770000000004</v>
      </c>
      <c r="F46" s="126">
        <f>янв.25!H46+фев.25!H46+мар.25!H46+апр.25!H46+май.25!H46+июн.25!H46+июл.25!H46+авг.25!H46+сен.25!H46+окт.25!H46+ноя.25!H46+дек.25!H46</f>
        <v>27500</v>
      </c>
      <c r="G46" s="79">
        <f>янв.25!G46</f>
        <v>27509.49</v>
      </c>
      <c r="H46" s="79">
        <f>фев.25!G46</f>
        <v>21645.49</v>
      </c>
      <c r="I46" s="79">
        <f>мар.25!G46</f>
        <v>20890.5</v>
      </c>
      <c r="J46" s="79">
        <f>апр.25!G46</f>
        <v>0</v>
      </c>
      <c r="K46" s="79">
        <f>май.25!G46</f>
        <v>0</v>
      </c>
      <c r="L46" s="79">
        <f>июн.25!G46</f>
        <v>0</v>
      </c>
      <c r="M46" s="79">
        <f>июл.25!G46</f>
        <v>0</v>
      </c>
      <c r="N46" s="79">
        <f>авг.25!G46</f>
        <v>0</v>
      </c>
      <c r="O46" s="79">
        <f>сен.25!G46</f>
        <v>0</v>
      </c>
      <c r="P46" s="79">
        <f>окт.25!G46</f>
        <v>0</v>
      </c>
      <c r="Q46" s="79">
        <f>ноя.25!G46</f>
        <v>0</v>
      </c>
      <c r="R46" s="79">
        <f>дек.25!G46</f>
        <v>0</v>
      </c>
    </row>
    <row r="47" spans="1:18">
      <c r="A47" s="1"/>
      <c r="B47" s="130"/>
      <c r="C47" s="3">
        <v>35</v>
      </c>
      <c r="D47" s="121">
        <v>-416.65999999999997</v>
      </c>
      <c r="E47" s="120">
        <f t="shared" si="0"/>
        <v>-423.98999999999995</v>
      </c>
      <c r="F47" s="126">
        <f>янв.25!H47+фев.25!H47+мар.25!H47+апр.25!H47+май.25!H47+июн.25!H47+июл.25!H47+авг.25!H47+сен.25!H47+окт.25!H47+ноя.25!H47+дек.25!H47</f>
        <v>0</v>
      </c>
      <c r="G47" s="79">
        <f>янв.25!G47</f>
        <v>7.33</v>
      </c>
      <c r="H47" s="79">
        <f>фев.25!G47</f>
        <v>0</v>
      </c>
      <c r="I47" s="79">
        <f>мар.25!G47</f>
        <v>0</v>
      </c>
      <c r="J47" s="79">
        <f>апр.25!G47</f>
        <v>0</v>
      </c>
      <c r="K47" s="79">
        <f>май.25!G47</f>
        <v>0</v>
      </c>
      <c r="L47" s="79">
        <f>июн.25!G47</f>
        <v>0</v>
      </c>
      <c r="M47" s="79">
        <f>июл.25!G47</f>
        <v>0</v>
      </c>
      <c r="N47" s="79">
        <f>авг.25!G47</f>
        <v>0</v>
      </c>
      <c r="O47" s="79">
        <f>сен.25!G47</f>
        <v>0</v>
      </c>
      <c r="P47" s="79">
        <f>окт.25!G47</f>
        <v>0</v>
      </c>
      <c r="Q47" s="79">
        <f>ноя.25!G47</f>
        <v>0</v>
      </c>
      <c r="R47" s="79">
        <f>дек.25!G47</f>
        <v>0</v>
      </c>
    </row>
    <row r="48" spans="1:18">
      <c r="A48" s="1"/>
      <c r="B48" s="130"/>
      <c r="C48" s="3">
        <v>36</v>
      </c>
      <c r="D48" s="121">
        <v>-1558.5299999999993</v>
      </c>
      <c r="E48" s="120">
        <f t="shared" si="0"/>
        <v>441.47000000000071</v>
      </c>
      <c r="F48" s="126">
        <f>янв.25!H48+фев.25!H48+мар.25!H48+апр.25!H48+май.25!H48+июн.25!H48+июл.25!H48+авг.25!H48+сен.25!H48+окт.25!H48+ноя.25!H48+дек.25!H48</f>
        <v>2000</v>
      </c>
      <c r="G48" s="79">
        <f>янв.25!G48</f>
        <v>0</v>
      </c>
      <c r="H48" s="79">
        <f>фев.25!G48</f>
        <v>0</v>
      </c>
      <c r="I48" s="79">
        <f>мар.25!G48</f>
        <v>0</v>
      </c>
      <c r="J48" s="79">
        <f>апр.25!G48</f>
        <v>0</v>
      </c>
      <c r="K48" s="79">
        <f>май.25!G48</f>
        <v>0</v>
      </c>
      <c r="L48" s="79">
        <f>июн.25!G48</f>
        <v>0</v>
      </c>
      <c r="M48" s="79">
        <f>июл.25!G48</f>
        <v>0</v>
      </c>
      <c r="N48" s="79">
        <f>авг.25!G48</f>
        <v>0</v>
      </c>
      <c r="O48" s="79">
        <f>сен.25!G48</f>
        <v>0</v>
      </c>
      <c r="P48" s="79">
        <f>окт.25!G48</f>
        <v>0</v>
      </c>
      <c r="Q48" s="79">
        <f>ноя.25!G48</f>
        <v>0</v>
      </c>
      <c r="R48" s="79">
        <f>дек.25!G48</f>
        <v>0</v>
      </c>
    </row>
    <row r="49" spans="1:18">
      <c r="A49" s="4"/>
      <c r="B49" s="130"/>
      <c r="C49" s="3">
        <v>37</v>
      </c>
      <c r="D49" s="121">
        <v>164.38000000000002</v>
      </c>
      <c r="E49" s="120">
        <f t="shared" si="0"/>
        <v>164.38000000000002</v>
      </c>
      <c r="F49" s="126">
        <f>янв.25!H49+фев.25!H49+мар.25!H49+апр.25!H49+май.25!H49+июн.25!H49+июл.25!H49+авг.25!H49+сен.25!H49+окт.25!H49+ноя.25!H49+дек.25!H49</f>
        <v>0</v>
      </c>
      <c r="G49" s="79">
        <f>янв.25!G49</f>
        <v>0</v>
      </c>
      <c r="H49" s="79">
        <f>фев.25!G49</f>
        <v>0</v>
      </c>
      <c r="I49" s="79">
        <f>мар.25!G49</f>
        <v>0</v>
      </c>
      <c r="J49" s="79">
        <f>апр.25!G49</f>
        <v>0</v>
      </c>
      <c r="K49" s="79">
        <f>май.25!G49</f>
        <v>0</v>
      </c>
      <c r="L49" s="79">
        <f>июн.25!G49</f>
        <v>0</v>
      </c>
      <c r="M49" s="79">
        <f>июл.25!G49</f>
        <v>0</v>
      </c>
      <c r="N49" s="79">
        <f>авг.25!G49</f>
        <v>0</v>
      </c>
      <c r="O49" s="79">
        <f>сен.25!G49</f>
        <v>0</v>
      </c>
      <c r="P49" s="79">
        <f>окт.25!G49</f>
        <v>0</v>
      </c>
      <c r="Q49" s="79">
        <f>ноя.25!G49</f>
        <v>0</v>
      </c>
      <c r="R49" s="79">
        <f>дек.25!G49</f>
        <v>0</v>
      </c>
    </row>
    <row r="50" spans="1:18">
      <c r="A50" s="2"/>
      <c r="B50" s="130"/>
      <c r="C50" s="3">
        <v>38</v>
      </c>
      <c r="D50" s="121">
        <v>34.970000000000255</v>
      </c>
      <c r="E50" s="120">
        <f t="shared" si="0"/>
        <v>34.970000000000255</v>
      </c>
      <c r="F50" s="126">
        <f>янв.25!H50+фев.25!H50+мар.25!H50+апр.25!H50+май.25!H50+июн.25!H50+июл.25!H50+авг.25!H50+сен.25!H50+окт.25!H50+ноя.25!H50+дек.25!H50</f>
        <v>0</v>
      </c>
      <c r="G50" s="79">
        <f>янв.25!G50</f>
        <v>0</v>
      </c>
      <c r="H50" s="79">
        <f>фев.25!G50</f>
        <v>0</v>
      </c>
      <c r="I50" s="79">
        <f>мар.25!G50</f>
        <v>0</v>
      </c>
      <c r="J50" s="79">
        <f>апр.25!G50</f>
        <v>0</v>
      </c>
      <c r="K50" s="79">
        <f>май.25!G50</f>
        <v>0</v>
      </c>
      <c r="L50" s="79">
        <f>июн.25!G50</f>
        <v>0</v>
      </c>
      <c r="M50" s="79">
        <f>июл.25!G50</f>
        <v>0</v>
      </c>
      <c r="N50" s="79">
        <f>авг.25!G50</f>
        <v>0</v>
      </c>
      <c r="O50" s="79">
        <f>сен.25!G50</f>
        <v>0</v>
      </c>
      <c r="P50" s="79">
        <f>окт.25!G50</f>
        <v>0</v>
      </c>
      <c r="Q50" s="79">
        <f>ноя.25!G50</f>
        <v>0</v>
      </c>
      <c r="R50" s="79">
        <f>дек.25!G50</f>
        <v>0</v>
      </c>
    </row>
    <row r="51" spans="1:18">
      <c r="A51" s="2"/>
      <c r="B51" s="130"/>
      <c r="C51" s="3">
        <v>39</v>
      </c>
      <c r="D51" s="121">
        <v>190.04999999999998</v>
      </c>
      <c r="E51" s="120">
        <f t="shared" si="0"/>
        <v>190.04999999999998</v>
      </c>
      <c r="F51" s="126">
        <f>янв.25!H51+фев.25!H51+мар.25!H51+апр.25!H51+май.25!H51+июн.25!H51+июл.25!H51+авг.25!H51+сен.25!H51+окт.25!H51+ноя.25!H51+дек.25!H51</f>
        <v>0</v>
      </c>
      <c r="G51" s="79">
        <f>янв.25!G51</f>
        <v>0</v>
      </c>
      <c r="H51" s="79">
        <f>фев.25!G51</f>
        <v>0</v>
      </c>
      <c r="I51" s="79">
        <f>мар.25!G51</f>
        <v>0</v>
      </c>
      <c r="J51" s="79">
        <f>апр.25!G51</f>
        <v>0</v>
      </c>
      <c r="K51" s="79">
        <f>май.25!G51</f>
        <v>0</v>
      </c>
      <c r="L51" s="79">
        <f>июн.25!G51</f>
        <v>0</v>
      </c>
      <c r="M51" s="79">
        <f>июл.25!G51</f>
        <v>0</v>
      </c>
      <c r="N51" s="79">
        <f>авг.25!G51</f>
        <v>0</v>
      </c>
      <c r="O51" s="79">
        <f>сен.25!G51</f>
        <v>0</v>
      </c>
      <c r="P51" s="79">
        <f>окт.25!G51</f>
        <v>0</v>
      </c>
      <c r="Q51" s="79">
        <f>ноя.25!G51</f>
        <v>0</v>
      </c>
      <c r="R51" s="79">
        <f>дек.25!G51</f>
        <v>0</v>
      </c>
    </row>
    <row r="52" spans="1:18">
      <c r="A52" s="2"/>
      <c r="B52" s="130"/>
      <c r="C52" s="3">
        <v>40</v>
      </c>
      <c r="D52" s="121">
        <v>0</v>
      </c>
      <c r="E52" s="120">
        <f t="shared" si="0"/>
        <v>0</v>
      </c>
      <c r="F52" s="126">
        <f>янв.25!H52+фев.25!H52+мар.25!H52+апр.25!H52+май.25!H52+июн.25!H52+июл.25!H52+авг.25!H52+сен.25!H52+окт.25!H52+ноя.25!H52+дек.25!H52</f>
        <v>0</v>
      </c>
      <c r="G52" s="79">
        <f>янв.25!G52</f>
        <v>0</v>
      </c>
      <c r="H52" s="79">
        <f>фев.25!G52</f>
        <v>0</v>
      </c>
      <c r="I52" s="79">
        <f>мар.25!G52</f>
        <v>0</v>
      </c>
      <c r="J52" s="79">
        <f>апр.25!G52</f>
        <v>0</v>
      </c>
      <c r="K52" s="79">
        <f>май.25!G52</f>
        <v>0</v>
      </c>
      <c r="L52" s="79">
        <f>июн.25!G52</f>
        <v>0</v>
      </c>
      <c r="M52" s="79">
        <f>июл.25!G52</f>
        <v>0</v>
      </c>
      <c r="N52" s="79">
        <f>авг.25!G52</f>
        <v>0</v>
      </c>
      <c r="O52" s="79">
        <f>сен.25!G52</f>
        <v>0</v>
      </c>
      <c r="P52" s="79">
        <f>окт.25!G52</f>
        <v>0</v>
      </c>
      <c r="Q52" s="79">
        <f>ноя.25!G52</f>
        <v>0</v>
      </c>
      <c r="R52" s="79">
        <f>дек.25!G52</f>
        <v>0</v>
      </c>
    </row>
    <row r="53" spans="1:18">
      <c r="A53" s="2"/>
      <c r="B53" s="130"/>
      <c r="C53" s="3">
        <v>41</v>
      </c>
      <c r="D53" s="121">
        <v>-21567.479999999996</v>
      </c>
      <c r="E53" s="120">
        <f t="shared" si="0"/>
        <v>-35237.929999999993</v>
      </c>
      <c r="F53" s="126">
        <f>янв.25!H53+фев.25!H53+мар.25!H53+апр.25!H53+май.25!H53+июн.25!H53+июл.25!H53+авг.25!H53+сен.25!H53+окт.25!H53+ноя.25!H53+дек.25!H53</f>
        <v>0</v>
      </c>
      <c r="G53" s="79">
        <f>янв.25!G53</f>
        <v>13545.84</v>
      </c>
      <c r="H53" s="79">
        <f>фев.25!G53</f>
        <v>7.33</v>
      </c>
      <c r="I53" s="79">
        <f>мар.25!G53</f>
        <v>117.28</v>
      </c>
      <c r="J53" s="79">
        <f>апр.25!G53</f>
        <v>0</v>
      </c>
      <c r="K53" s="79">
        <f>май.25!G53</f>
        <v>0</v>
      </c>
      <c r="L53" s="79">
        <f>июн.25!G53</f>
        <v>0</v>
      </c>
      <c r="M53" s="79">
        <f>июл.25!G53</f>
        <v>0</v>
      </c>
      <c r="N53" s="79">
        <f>авг.25!G53</f>
        <v>0</v>
      </c>
      <c r="O53" s="79">
        <f>сен.25!G53</f>
        <v>0</v>
      </c>
      <c r="P53" s="79">
        <f>окт.25!G53</f>
        <v>0</v>
      </c>
      <c r="Q53" s="79">
        <f>ноя.25!G53</f>
        <v>0</v>
      </c>
      <c r="R53" s="79">
        <f>дек.25!G53</f>
        <v>0</v>
      </c>
    </row>
    <row r="54" spans="1:18">
      <c r="A54" s="2"/>
      <c r="B54" s="130"/>
      <c r="C54" s="3">
        <v>42</v>
      </c>
      <c r="D54" s="121">
        <v>0</v>
      </c>
      <c r="E54" s="120">
        <f t="shared" si="0"/>
        <v>0</v>
      </c>
      <c r="F54" s="126">
        <f>янв.25!H54+фев.25!H54+мар.25!H54+апр.25!H54+май.25!H54+июн.25!H54+июл.25!H54+авг.25!H54+сен.25!H54+окт.25!H54+ноя.25!H54+дек.25!H54</f>
        <v>0</v>
      </c>
      <c r="G54" s="79">
        <f>янв.25!G54</f>
        <v>0</v>
      </c>
      <c r="H54" s="79">
        <f>фев.25!G54</f>
        <v>0</v>
      </c>
      <c r="I54" s="79">
        <f>мар.25!G54</f>
        <v>0</v>
      </c>
      <c r="J54" s="79">
        <f>апр.25!G54</f>
        <v>0</v>
      </c>
      <c r="K54" s="79">
        <f>май.25!G54</f>
        <v>0</v>
      </c>
      <c r="L54" s="79">
        <f>июн.25!G54</f>
        <v>0</v>
      </c>
      <c r="M54" s="79">
        <f>июл.25!G54</f>
        <v>0</v>
      </c>
      <c r="N54" s="79">
        <f>авг.25!G54</f>
        <v>0</v>
      </c>
      <c r="O54" s="79">
        <f>сен.25!G54</f>
        <v>0</v>
      </c>
      <c r="P54" s="79">
        <f>окт.25!G54</f>
        <v>0</v>
      </c>
      <c r="Q54" s="79">
        <f>ноя.25!G54</f>
        <v>0</v>
      </c>
      <c r="R54" s="79">
        <f>дек.25!G54</f>
        <v>0</v>
      </c>
    </row>
    <row r="55" spans="1:18">
      <c r="A55" s="2"/>
      <c r="B55" s="130"/>
      <c r="C55" s="3">
        <v>43</v>
      </c>
      <c r="D55" s="121">
        <v>-2236.63</v>
      </c>
      <c r="E55" s="120">
        <f t="shared" si="0"/>
        <v>-7748.79</v>
      </c>
      <c r="F55" s="126">
        <f>янв.25!H55+фев.25!H55+мар.25!H55+апр.25!H55+май.25!H55+июн.25!H55+июл.25!H55+авг.25!H55+сен.25!H55+окт.25!H55+ноя.25!H55+дек.25!H55</f>
        <v>0</v>
      </c>
      <c r="G55" s="79">
        <f>янв.25!G55</f>
        <v>0</v>
      </c>
      <c r="H55" s="79">
        <f>фев.25!G55</f>
        <v>0</v>
      </c>
      <c r="I55" s="79">
        <f>мар.25!G55</f>
        <v>5512.16</v>
      </c>
      <c r="J55" s="79">
        <f>апр.25!G55</f>
        <v>0</v>
      </c>
      <c r="K55" s="79">
        <f>май.25!G55</f>
        <v>0</v>
      </c>
      <c r="L55" s="79">
        <f>июн.25!G55</f>
        <v>0</v>
      </c>
      <c r="M55" s="79">
        <f>июл.25!G55</f>
        <v>0</v>
      </c>
      <c r="N55" s="79">
        <f>авг.25!G55</f>
        <v>0</v>
      </c>
      <c r="O55" s="79">
        <f>сен.25!G55</f>
        <v>0</v>
      </c>
      <c r="P55" s="79">
        <f>окт.25!G55</f>
        <v>0</v>
      </c>
      <c r="Q55" s="79">
        <f>ноя.25!G55</f>
        <v>0</v>
      </c>
      <c r="R55" s="79">
        <f>дек.25!G55</f>
        <v>0</v>
      </c>
    </row>
    <row r="56" spans="1:18">
      <c r="A56" s="2"/>
      <c r="B56" s="130"/>
      <c r="C56" s="3">
        <v>44</v>
      </c>
      <c r="D56" s="121">
        <v>-1086.1199999999999</v>
      </c>
      <c r="E56" s="120">
        <f t="shared" si="0"/>
        <v>-1115.4399999999998</v>
      </c>
      <c r="F56" s="126">
        <f>янв.25!H56+фев.25!H56+мар.25!H56+апр.25!H56+май.25!H56+июн.25!H56+июл.25!H56+авг.25!H56+сен.25!H56+окт.25!H56+ноя.25!H56+дек.25!H56</f>
        <v>0</v>
      </c>
      <c r="G56" s="79">
        <f>янв.25!G56</f>
        <v>14.66</v>
      </c>
      <c r="H56" s="79">
        <f>фев.25!G56</f>
        <v>7.33</v>
      </c>
      <c r="I56" s="79">
        <f>мар.25!G56</f>
        <v>7.33</v>
      </c>
      <c r="J56" s="79">
        <f>апр.25!G56</f>
        <v>0</v>
      </c>
      <c r="K56" s="79">
        <f>май.25!G56</f>
        <v>0</v>
      </c>
      <c r="L56" s="79">
        <f>июн.25!G56</f>
        <v>0</v>
      </c>
      <c r="M56" s="79">
        <f>июл.25!G56</f>
        <v>0</v>
      </c>
      <c r="N56" s="79">
        <f>авг.25!G56</f>
        <v>0</v>
      </c>
      <c r="O56" s="79">
        <f>сен.25!G56</f>
        <v>0</v>
      </c>
      <c r="P56" s="79">
        <f>окт.25!G56</f>
        <v>0</v>
      </c>
      <c r="Q56" s="79">
        <f>ноя.25!G56</f>
        <v>0</v>
      </c>
      <c r="R56" s="79">
        <f>дек.25!G56</f>
        <v>0</v>
      </c>
    </row>
    <row r="57" spans="1:18">
      <c r="A57" s="5"/>
      <c r="B57" s="130"/>
      <c r="C57" s="3">
        <v>45</v>
      </c>
      <c r="D57" s="121">
        <v>-182.70000000000002</v>
      </c>
      <c r="E57" s="120">
        <f t="shared" si="0"/>
        <v>-182.70000000000002</v>
      </c>
      <c r="F57" s="126">
        <f>янв.25!H57+фев.25!H57+мар.25!H57+апр.25!H57+май.25!H57+июн.25!H57+июл.25!H57+авг.25!H57+сен.25!H57+окт.25!H57+ноя.25!H57+дек.25!H57</f>
        <v>0</v>
      </c>
      <c r="G57" s="79">
        <f>янв.25!G57</f>
        <v>0</v>
      </c>
      <c r="H57" s="79">
        <f>фев.25!G57</f>
        <v>0</v>
      </c>
      <c r="I57" s="79">
        <f>мар.25!G57</f>
        <v>0</v>
      </c>
      <c r="J57" s="79">
        <f>апр.25!G57</f>
        <v>0</v>
      </c>
      <c r="K57" s="79">
        <f>май.25!G57</f>
        <v>0</v>
      </c>
      <c r="L57" s="79">
        <f>июн.25!G57</f>
        <v>0</v>
      </c>
      <c r="M57" s="79">
        <f>июл.25!G57</f>
        <v>0</v>
      </c>
      <c r="N57" s="79">
        <f>авг.25!G57</f>
        <v>0</v>
      </c>
      <c r="O57" s="79">
        <f>сен.25!G57</f>
        <v>0</v>
      </c>
      <c r="P57" s="79">
        <f>окт.25!G57</f>
        <v>0</v>
      </c>
      <c r="Q57" s="79">
        <f>ноя.25!G57</f>
        <v>0</v>
      </c>
      <c r="R57" s="79">
        <f>дек.25!G57</f>
        <v>0</v>
      </c>
    </row>
    <row r="58" spans="1:18">
      <c r="A58" s="2"/>
      <c r="B58" s="130"/>
      <c r="C58" s="3">
        <v>46</v>
      </c>
      <c r="D58" s="121">
        <v>9.6299999999999955</v>
      </c>
      <c r="E58" s="120">
        <f t="shared" si="0"/>
        <v>9.6299999999999955</v>
      </c>
      <c r="F58" s="126">
        <f>янв.25!H58+фев.25!H58+мар.25!H58+апр.25!H58+май.25!H58+июн.25!H58+июл.25!H58+авг.25!H58+сен.25!H58+окт.25!H58+ноя.25!H58+дек.25!H58</f>
        <v>0</v>
      </c>
      <c r="G58" s="79">
        <f>янв.25!G58</f>
        <v>0</v>
      </c>
      <c r="H58" s="79">
        <f>фев.25!G58</f>
        <v>0</v>
      </c>
      <c r="I58" s="79">
        <f>мар.25!G58</f>
        <v>0</v>
      </c>
      <c r="J58" s="79">
        <f>апр.25!G58</f>
        <v>0</v>
      </c>
      <c r="K58" s="79">
        <f>май.25!G58</f>
        <v>0</v>
      </c>
      <c r="L58" s="79">
        <f>июн.25!G58</f>
        <v>0</v>
      </c>
      <c r="M58" s="79">
        <f>июл.25!G58</f>
        <v>0</v>
      </c>
      <c r="N58" s="79">
        <f>авг.25!G58</f>
        <v>0</v>
      </c>
      <c r="O58" s="79">
        <f>сен.25!G58</f>
        <v>0</v>
      </c>
      <c r="P58" s="79">
        <f>окт.25!G58</f>
        <v>0</v>
      </c>
      <c r="Q58" s="79">
        <f>ноя.25!G58</f>
        <v>0</v>
      </c>
      <c r="R58" s="79">
        <f>дек.25!G58</f>
        <v>0</v>
      </c>
    </row>
    <row r="59" spans="1:18">
      <c r="A59" s="5"/>
      <c r="B59" s="130"/>
      <c r="C59" s="3">
        <v>47</v>
      </c>
      <c r="D59" s="121">
        <v>1540.8499999999958</v>
      </c>
      <c r="E59" s="120">
        <f t="shared" si="0"/>
        <v>-5189.4800000000041</v>
      </c>
      <c r="F59" s="126">
        <f>янв.25!H59+фев.25!H59+мар.25!H59+апр.25!H59+май.25!H59+июн.25!H59+июл.25!H59+авг.25!H59+сен.25!H59+окт.25!H59+ноя.25!H59+дек.25!H59</f>
        <v>16000</v>
      </c>
      <c r="G59" s="79">
        <f>янв.25!G59</f>
        <v>12116.49</v>
      </c>
      <c r="H59" s="79">
        <f>фев.25!G59</f>
        <v>5519.49</v>
      </c>
      <c r="I59" s="79">
        <f>мар.25!G59</f>
        <v>5094.3500000000004</v>
      </c>
      <c r="J59" s="79">
        <f>апр.25!G59</f>
        <v>0</v>
      </c>
      <c r="K59" s="79">
        <f>май.25!G59</f>
        <v>0</v>
      </c>
      <c r="L59" s="79">
        <f>июн.25!G59</f>
        <v>0</v>
      </c>
      <c r="M59" s="79">
        <f>июл.25!G59</f>
        <v>0</v>
      </c>
      <c r="N59" s="79">
        <f>авг.25!G59</f>
        <v>0</v>
      </c>
      <c r="O59" s="79">
        <f>сен.25!G59</f>
        <v>0</v>
      </c>
      <c r="P59" s="79">
        <f>окт.25!G59</f>
        <v>0</v>
      </c>
      <c r="Q59" s="79">
        <f>ноя.25!G59</f>
        <v>0</v>
      </c>
      <c r="R59" s="79">
        <f>дек.25!G59</f>
        <v>0</v>
      </c>
    </row>
    <row r="60" spans="1:18">
      <c r="A60" s="2"/>
      <c r="B60" s="130"/>
      <c r="C60" s="3">
        <v>48</v>
      </c>
      <c r="D60" s="121">
        <v>-231.1799999999995</v>
      </c>
      <c r="E60" s="120">
        <f t="shared" si="0"/>
        <v>-22445.120000000003</v>
      </c>
      <c r="F60" s="126">
        <f>янв.25!H60+фев.25!H60+мар.25!H60+апр.25!H60+май.25!H60+июн.25!H60+июл.25!H60+авг.25!H60+сен.25!H60+окт.25!H60+ноя.25!H60+дек.25!H60</f>
        <v>17500</v>
      </c>
      <c r="G60" s="79">
        <f>янв.25!G60</f>
        <v>16536.48</v>
      </c>
      <c r="H60" s="79">
        <f>фев.25!G60</f>
        <v>13692.44</v>
      </c>
      <c r="I60" s="79">
        <f>мар.25!G60</f>
        <v>9485.02</v>
      </c>
      <c r="J60" s="79">
        <f>апр.25!G60</f>
        <v>0</v>
      </c>
      <c r="K60" s="79">
        <f>май.25!G60</f>
        <v>0</v>
      </c>
      <c r="L60" s="79">
        <f>июн.25!G60</f>
        <v>0</v>
      </c>
      <c r="M60" s="79">
        <f>июл.25!G60</f>
        <v>0</v>
      </c>
      <c r="N60" s="79">
        <f>авг.25!G60</f>
        <v>0</v>
      </c>
      <c r="O60" s="79">
        <f>сен.25!G60</f>
        <v>0</v>
      </c>
      <c r="P60" s="79">
        <f>окт.25!G60</f>
        <v>0</v>
      </c>
      <c r="Q60" s="79">
        <f>ноя.25!G60</f>
        <v>0</v>
      </c>
      <c r="R60" s="79">
        <f>дек.25!G60</f>
        <v>0</v>
      </c>
    </row>
    <row r="61" spans="1:18">
      <c r="A61" s="1"/>
      <c r="B61" s="130"/>
      <c r="C61" s="3">
        <v>49</v>
      </c>
      <c r="D61" s="121">
        <v>410.1900000000042</v>
      </c>
      <c r="E61" s="120">
        <f t="shared" si="0"/>
        <v>-8261.1999999999953</v>
      </c>
      <c r="F61" s="126">
        <f>янв.25!H61+фев.25!H61+мар.25!H61+апр.25!H61+май.25!H61+июн.25!H61+июл.25!H61+авг.25!H61+сен.25!H61+окт.25!H61+ноя.25!H61+дек.25!H61</f>
        <v>0</v>
      </c>
      <c r="G61" s="79">
        <f>янв.25!G61</f>
        <v>4427.32</v>
      </c>
      <c r="H61" s="79">
        <f>фев.25!G61</f>
        <v>1451.34</v>
      </c>
      <c r="I61" s="79">
        <f>мар.25!G61</f>
        <v>2792.73</v>
      </c>
      <c r="J61" s="79">
        <f>апр.25!G61</f>
        <v>0</v>
      </c>
      <c r="K61" s="79">
        <f>май.25!G61</f>
        <v>0</v>
      </c>
      <c r="L61" s="79">
        <f>июн.25!G61</f>
        <v>0</v>
      </c>
      <c r="M61" s="79">
        <f>июл.25!G61</f>
        <v>0</v>
      </c>
      <c r="N61" s="79">
        <f>авг.25!G61</f>
        <v>0</v>
      </c>
      <c r="O61" s="79">
        <f>сен.25!G61</f>
        <v>0</v>
      </c>
      <c r="P61" s="79">
        <f>окт.25!G61</f>
        <v>0</v>
      </c>
      <c r="Q61" s="79">
        <f>ноя.25!G61</f>
        <v>0</v>
      </c>
      <c r="R61" s="79">
        <f>дек.25!G61</f>
        <v>0</v>
      </c>
    </row>
    <row r="62" spans="1:18">
      <c r="A62" s="1"/>
      <c r="B62" s="130"/>
      <c r="C62" s="3">
        <v>50</v>
      </c>
      <c r="D62" s="121">
        <v>0</v>
      </c>
      <c r="E62" s="120">
        <f t="shared" si="0"/>
        <v>0</v>
      </c>
      <c r="F62" s="126">
        <f>янв.25!H62+фев.25!H62+мар.25!H62+апр.25!H62+май.25!H62+июн.25!H62+июл.25!H62+авг.25!H62+сен.25!H62+окт.25!H62+ноя.25!H62+дек.25!H62</f>
        <v>0</v>
      </c>
      <c r="G62" s="79">
        <f>янв.25!G62</f>
        <v>0</v>
      </c>
      <c r="H62" s="79">
        <f>фев.25!G62</f>
        <v>0</v>
      </c>
      <c r="I62" s="79">
        <f>мар.25!G62</f>
        <v>0</v>
      </c>
      <c r="J62" s="79">
        <f>апр.25!G62</f>
        <v>0</v>
      </c>
      <c r="K62" s="79">
        <f>май.25!G62</f>
        <v>0</v>
      </c>
      <c r="L62" s="79">
        <f>июн.25!G62</f>
        <v>0</v>
      </c>
      <c r="M62" s="79">
        <f>июл.25!G62</f>
        <v>0</v>
      </c>
      <c r="N62" s="79">
        <f>авг.25!G62</f>
        <v>0</v>
      </c>
      <c r="O62" s="79">
        <f>сен.25!G62</f>
        <v>0</v>
      </c>
      <c r="P62" s="79">
        <f>окт.25!G62</f>
        <v>0</v>
      </c>
      <c r="Q62" s="79">
        <f>ноя.25!G62</f>
        <v>0</v>
      </c>
      <c r="R62" s="79">
        <f>дек.25!G62</f>
        <v>0</v>
      </c>
    </row>
    <row r="63" spans="1:18">
      <c r="A63" s="2"/>
      <c r="B63" s="130"/>
      <c r="C63" s="3">
        <v>51</v>
      </c>
      <c r="D63" s="121">
        <v>-6413.2499999999991</v>
      </c>
      <c r="E63" s="120">
        <f t="shared" si="0"/>
        <v>-27043.29</v>
      </c>
      <c r="F63" s="126">
        <f>янв.25!H63+фев.25!H63+мар.25!H63+апр.25!H63+май.25!H63+июн.25!H63+июл.25!H63+авг.25!H63+сен.25!H63+окт.25!H63+ноя.25!H63+дек.25!H63</f>
        <v>13000</v>
      </c>
      <c r="G63" s="79">
        <f>янв.25!G63</f>
        <v>12944.78</v>
      </c>
      <c r="H63" s="79">
        <f>фев.25!G63</f>
        <v>10694.47</v>
      </c>
      <c r="I63" s="79">
        <f>мар.25!G63</f>
        <v>9990.7900000000009</v>
      </c>
      <c r="J63" s="79">
        <f>апр.25!G63</f>
        <v>0</v>
      </c>
      <c r="K63" s="79">
        <f>май.25!G63</f>
        <v>0</v>
      </c>
      <c r="L63" s="79">
        <f>июн.25!G63</f>
        <v>0</v>
      </c>
      <c r="M63" s="79">
        <f>июл.25!G63</f>
        <v>0</v>
      </c>
      <c r="N63" s="79">
        <f>авг.25!G63</f>
        <v>0</v>
      </c>
      <c r="O63" s="79">
        <f>сен.25!G63</f>
        <v>0</v>
      </c>
      <c r="P63" s="79">
        <f>окт.25!G63</f>
        <v>0</v>
      </c>
      <c r="Q63" s="79">
        <f>ноя.25!G63</f>
        <v>0</v>
      </c>
      <c r="R63" s="79">
        <f>дек.25!G63</f>
        <v>0</v>
      </c>
    </row>
    <row r="64" spans="1:18">
      <c r="A64" s="1"/>
      <c r="B64" s="130"/>
      <c r="C64" s="3">
        <v>53</v>
      </c>
      <c r="D64" s="121">
        <v>0.52000000000043656</v>
      </c>
      <c r="E64" s="120">
        <f t="shared" si="0"/>
        <v>-5453</v>
      </c>
      <c r="F64" s="126">
        <f>янв.25!H64+фев.25!H64+мар.25!H64+апр.25!H64+май.25!H64+июн.25!H64+июл.25!H64+авг.25!H64+сен.25!H64+окт.25!H64+ноя.25!H64+дек.25!H64</f>
        <v>0</v>
      </c>
      <c r="G64" s="79">
        <f>янв.25!G64</f>
        <v>0</v>
      </c>
      <c r="H64" s="79">
        <f>фев.25!G64</f>
        <v>5453.52</v>
      </c>
      <c r="I64" s="79">
        <f>мар.25!G64</f>
        <v>0</v>
      </c>
      <c r="J64" s="79">
        <f>апр.25!G64</f>
        <v>0</v>
      </c>
      <c r="K64" s="79">
        <f>май.25!G64</f>
        <v>0</v>
      </c>
      <c r="L64" s="79">
        <f>июн.25!G64</f>
        <v>0</v>
      </c>
      <c r="M64" s="79">
        <f>июл.25!G64</f>
        <v>0</v>
      </c>
      <c r="N64" s="79">
        <f>авг.25!G64</f>
        <v>0</v>
      </c>
      <c r="O64" s="79">
        <f>сен.25!G64</f>
        <v>0</v>
      </c>
      <c r="P64" s="79">
        <f>окт.25!G64</f>
        <v>0</v>
      </c>
      <c r="Q64" s="79">
        <f>ноя.25!G64</f>
        <v>0</v>
      </c>
      <c r="R64" s="79">
        <f>дек.25!G64</f>
        <v>0</v>
      </c>
    </row>
    <row r="65" spans="1:18">
      <c r="A65" s="1"/>
      <c r="B65" s="130"/>
      <c r="C65" s="3">
        <v>54</v>
      </c>
      <c r="D65" s="121">
        <v>3804.3199999999961</v>
      </c>
      <c r="E65" s="120">
        <f t="shared" si="0"/>
        <v>3075.1899999999964</v>
      </c>
      <c r="F65" s="126">
        <f>янв.25!H65+фев.25!H65+мар.25!H65+апр.25!H65+май.25!H65+июн.25!H65+июл.25!H65+авг.25!H65+сен.25!H65+окт.25!H65+ноя.25!H65+дек.25!H65</f>
        <v>6073.1100000000006</v>
      </c>
      <c r="G65" s="79">
        <f>янв.25!G65</f>
        <v>2323.61</v>
      </c>
      <c r="H65" s="79">
        <f>фев.25!G65</f>
        <v>908.92</v>
      </c>
      <c r="I65" s="79">
        <f>мар.25!G65</f>
        <v>3569.71</v>
      </c>
      <c r="J65" s="79">
        <f>апр.25!G65</f>
        <v>0</v>
      </c>
      <c r="K65" s="79">
        <f>май.25!G65</f>
        <v>0</v>
      </c>
      <c r="L65" s="79">
        <f>июн.25!G65</f>
        <v>0</v>
      </c>
      <c r="M65" s="79">
        <f>июл.25!G65</f>
        <v>0</v>
      </c>
      <c r="N65" s="79">
        <f>авг.25!G65</f>
        <v>0</v>
      </c>
      <c r="O65" s="79">
        <f>сен.25!G65</f>
        <v>0</v>
      </c>
      <c r="P65" s="79">
        <f>окт.25!G65</f>
        <v>0</v>
      </c>
      <c r="Q65" s="79">
        <f>ноя.25!G65</f>
        <v>0</v>
      </c>
      <c r="R65" s="79">
        <f>дек.25!G65</f>
        <v>0</v>
      </c>
    </row>
    <row r="66" spans="1:18">
      <c r="A66" s="2"/>
      <c r="B66" s="130"/>
      <c r="C66" s="3">
        <v>56</v>
      </c>
      <c r="D66" s="121">
        <v>0</v>
      </c>
      <c r="E66" s="120">
        <f t="shared" si="0"/>
        <v>0</v>
      </c>
      <c r="F66" s="126">
        <f>янв.25!H66+фев.25!H66+мар.25!H66+апр.25!H66+май.25!H66+июн.25!H66+июл.25!H66+авг.25!H66+сен.25!H66+окт.25!H66+ноя.25!H66+дек.25!H66</f>
        <v>0</v>
      </c>
      <c r="G66" s="79">
        <f>янв.25!G66</f>
        <v>0</v>
      </c>
      <c r="H66" s="79">
        <f>фев.25!G66</f>
        <v>0</v>
      </c>
      <c r="I66" s="79">
        <f>мар.25!G66</f>
        <v>0</v>
      </c>
      <c r="J66" s="79">
        <f>апр.25!G66</f>
        <v>0</v>
      </c>
      <c r="K66" s="79">
        <f>май.25!G66</f>
        <v>0</v>
      </c>
      <c r="L66" s="79">
        <f>июн.25!G66</f>
        <v>0</v>
      </c>
      <c r="M66" s="79">
        <f>июл.25!G66</f>
        <v>0</v>
      </c>
      <c r="N66" s="79">
        <f>авг.25!G66</f>
        <v>0</v>
      </c>
      <c r="O66" s="79">
        <f>сен.25!G66</f>
        <v>0</v>
      </c>
      <c r="P66" s="79">
        <f>окт.25!G66</f>
        <v>0</v>
      </c>
      <c r="Q66" s="79">
        <f>ноя.25!G66</f>
        <v>0</v>
      </c>
      <c r="R66" s="79">
        <f>дек.25!G66</f>
        <v>0</v>
      </c>
    </row>
    <row r="67" spans="1:18">
      <c r="A67" s="2"/>
      <c r="B67" s="130"/>
      <c r="C67" s="3">
        <v>57</v>
      </c>
      <c r="D67" s="121">
        <v>-12743.910000000002</v>
      </c>
      <c r="E67" s="120">
        <f t="shared" si="0"/>
        <v>-6609.1000000000013</v>
      </c>
      <c r="F67" s="126">
        <f>янв.25!H67+фев.25!H67+мар.25!H67+апр.25!H67+май.25!H67+июн.25!H67+июл.25!H67+авг.25!H67+сен.25!H67+окт.25!H67+ноя.25!H67+дек.25!H67</f>
        <v>6450</v>
      </c>
      <c r="G67" s="79">
        <f>янв.25!G67</f>
        <v>0</v>
      </c>
      <c r="H67" s="79">
        <f>фев.25!G67</f>
        <v>0</v>
      </c>
      <c r="I67" s="79">
        <f>мар.25!G67</f>
        <v>315.19</v>
      </c>
      <c r="J67" s="79">
        <f>апр.25!G67</f>
        <v>0</v>
      </c>
      <c r="K67" s="79">
        <f>май.25!G67</f>
        <v>0</v>
      </c>
      <c r="L67" s="79">
        <f>июн.25!G67</f>
        <v>0</v>
      </c>
      <c r="M67" s="79">
        <f>июл.25!G67</f>
        <v>0</v>
      </c>
      <c r="N67" s="79">
        <f>авг.25!G67</f>
        <v>0</v>
      </c>
      <c r="O67" s="79">
        <f>сен.25!G67</f>
        <v>0</v>
      </c>
      <c r="P67" s="79">
        <f>окт.25!G67</f>
        <v>0</v>
      </c>
      <c r="Q67" s="79">
        <f>ноя.25!G67</f>
        <v>0</v>
      </c>
      <c r="R67" s="79">
        <f>дек.25!G67</f>
        <v>0</v>
      </c>
    </row>
    <row r="68" spans="1:18">
      <c r="A68" s="2"/>
      <c r="B68" s="130"/>
      <c r="C68" s="3">
        <v>58</v>
      </c>
      <c r="D68" s="121">
        <v>-106.95000000000005</v>
      </c>
      <c r="E68" s="120">
        <f t="shared" si="0"/>
        <v>-84.960000000000036</v>
      </c>
      <c r="F68" s="126">
        <f>янв.25!H68+фев.25!H68+мар.25!H68+апр.25!H68+май.25!H68+июн.25!H68+июл.25!H68+авг.25!H68+сен.25!H68+окт.25!H68+ноя.25!H68+дек.25!H68</f>
        <v>109.95</v>
      </c>
      <c r="G68" s="79">
        <f>янв.25!G68</f>
        <v>51.31</v>
      </c>
      <c r="H68" s="79">
        <f>фев.25!G68</f>
        <v>0</v>
      </c>
      <c r="I68" s="79">
        <f>мар.25!G68</f>
        <v>36.65</v>
      </c>
      <c r="J68" s="79">
        <f>апр.25!G68</f>
        <v>0</v>
      </c>
      <c r="K68" s="79">
        <f>май.25!G68</f>
        <v>0</v>
      </c>
      <c r="L68" s="79">
        <f>июн.25!G68</f>
        <v>0</v>
      </c>
      <c r="M68" s="79">
        <f>июл.25!G68</f>
        <v>0</v>
      </c>
      <c r="N68" s="79">
        <f>авг.25!G68</f>
        <v>0</v>
      </c>
      <c r="O68" s="79">
        <f>сен.25!G68</f>
        <v>0</v>
      </c>
      <c r="P68" s="79">
        <f>окт.25!G68</f>
        <v>0</v>
      </c>
      <c r="Q68" s="79">
        <f>ноя.25!G68</f>
        <v>0</v>
      </c>
      <c r="R68" s="79">
        <f>дек.25!G68</f>
        <v>0</v>
      </c>
    </row>
    <row r="69" spans="1:18">
      <c r="A69" s="2"/>
      <c r="B69" s="130"/>
      <c r="C69" s="3">
        <v>59</v>
      </c>
      <c r="D69" s="121">
        <v>-11413.35</v>
      </c>
      <c r="E69" s="120">
        <f t="shared" si="0"/>
        <v>-21193.260000000002</v>
      </c>
      <c r="F69" s="126">
        <f>янв.25!H69+фев.25!H69+мар.25!H69+апр.25!H69+май.25!H69+июн.25!H69+июл.25!H69+авг.25!H69+сен.25!H69+окт.25!H69+ноя.25!H69+дек.25!H69</f>
        <v>30000</v>
      </c>
      <c r="G69" s="79">
        <f>янв.25!G69</f>
        <v>17782.580000000002</v>
      </c>
      <c r="H69" s="79">
        <f>фев.25!G69</f>
        <v>11801.3</v>
      </c>
      <c r="I69" s="79">
        <f>мар.25!G69</f>
        <v>10196.030000000001</v>
      </c>
      <c r="J69" s="79">
        <f>апр.25!G69</f>
        <v>0</v>
      </c>
      <c r="K69" s="79">
        <f>май.25!G69</f>
        <v>0</v>
      </c>
      <c r="L69" s="79">
        <f>июн.25!G69</f>
        <v>0</v>
      </c>
      <c r="M69" s="79">
        <f>июл.25!G69</f>
        <v>0</v>
      </c>
      <c r="N69" s="79">
        <f>авг.25!G69</f>
        <v>0</v>
      </c>
      <c r="O69" s="79">
        <f>сен.25!G69</f>
        <v>0</v>
      </c>
      <c r="P69" s="79">
        <f>окт.25!G69</f>
        <v>0</v>
      </c>
      <c r="Q69" s="79">
        <f>ноя.25!G69</f>
        <v>0</v>
      </c>
      <c r="R69" s="79">
        <f>дек.25!G69</f>
        <v>0</v>
      </c>
    </row>
    <row r="70" spans="1:18">
      <c r="A70" s="2"/>
      <c r="B70" s="130"/>
      <c r="C70" s="3">
        <v>60</v>
      </c>
      <c r="D70" s="121">
        <v>-36.65</v>
      </c>
      <c r="E70" s="120">
        <f t="shared" si="0"/>
        <v>-36.65</v>
      </c>
      <c r="F70" s="126">
        <f>янв.25!H70+фев.25!H70+мар.25!H70+апр.25!H70+май.25!H70+июн.25!H70+июл.25!H70+авг.25!H70+сен.25!H70+окт.25!H70+ноя.25!H70+дек.25!H70</f>
        <v>0</v>
      </c>
      <c r="G70" s="79">
        <f>янв.25!G70</f>
        <v>0</v>
      </c>
      <c r="H70" s="79">
        <f>фев.25!G70</f>
        <v>0</v>
      </c>
      <c r="I70" s="79">
        <f>мар.25!G70</f>
        <v>0</v>
      </c>
      <c r="J70" s="79">
        <f>апр.25!G70</f>
        <v>0</v>
      </c>
      <c r="K70" s="79">
        <f>май.25!G70</f>
        <v>0</v>
      </c>
      <c r="L70" s="79">
        <f>июн.25!G70</f>
        <v>0</v>
      </c>
      <c r="M70" s="79">
        <f>июл.25!G70</f>
        <v>0</v>
      </c>
      <c r="N70" s="79">
        <f>авг.25!G70</f>
        <v>0</v>
      </c>
      <c r="O70" s="79">
        <f>сен.25!G70</f>
        <v>0</v>
      </c>
      <c r="P70" s="79">
        <f>окт.25!G70</f>
        <v>0</v>
      </c>
      <c r="Q70" s="79">
        <f>ноя.25!G70</f>
        <v>0</v>
      </c>
      <c r="R70" s="79">
        <f>дек.25!G70</f>
        <v>0</v>
      </c>
    </row>
    <row r="71" spans="1:18">
      <c r="A71" s="2"/>
      <c r="B71" s="130"/>
      <c r="C71" s="3">
        <v>61</v>
      </c>
      <c r="D71" s="121">
        <v>300.53000000000026</v>
      </c>
      <c r="E71" s="120">
        <f t="shared" si="0"/>
        <v>300.53000000000026</v>
      </c>
      <c r="F71" s="126">
        <f>янв.25!H71+фев.25!H71+мар.25!H71+апр.25!H71+май.25!H71+июн.25!H71+июл.25!H71+авг.25!H71+сен.25!H71+окт.25!H71+ноя.25!H71+дек.25!H71</f>
        <v>0</v>
      </c>
      <c r="G71" s="79">
        <f>янв.25!G71</f>
        <v>0</v>
      </c>
      <c r="H71" s="79">
        <f>фев.25!G71</f>
        <v>0</v>
      </c>
      <c r="I71" s="79">
        <f>мар.25!G71</f>
        <v>0</v>
      </c>
      <c r="J71" s="79">
        <f>апр.25!G71</f>
        <v>0</v>
      </c>
      <c r="K71" s="79">
        <f>май.25!G71</f>
        <v>0</v>
      </c>
      <c r="L71" s="79">
        <f>июн.25!G71</f>
        <v>0</v>
      </c>
      <c r="M71" s="79">
        <f>июл.25!G71</f>
        <v>0</v>
      </c>
      <c r="N71" s="79">
        <f>авг.25!G71</f>
        <v>0</v>
      </c>
      <c r="O71" s="79">
        <f>сен.25!G71</f>
        <v>0</v>
      </c>
      <c r="P71" s="79">
        <f>окт.25!G71</f>
        <v>0</v>
      </c>
      <c r="Q71" s="79">
        <f>ноя.25!G71</f>
        <v>0</v>
      </c>
      <c r="R71" s="79">
        <f>дек.25!G71</f>
        <v>0</v>
      </c>
    </row>
    <row r="72" spans="1:18">
      <c r="A72" s="2"/>
      <c r="B72" s="130"/>
      <c r="C72" s="3">
        <v>62</v>
      </c>
      <c r="D72" s="121">
        <v>762.13000000000181</v>
      </c>
      <c r="E72" s="120">
        <f t="shared" si="0"/>
        <v>300.34000000000179</v>
      </c>
      <c r="F72" s="126">
        <f>янв.25!H72+фев.25!H72+мар.25!H72+апр.25!H72+май.25!H72+июн.25!H72+июл.25!H72+авг.25!H72+сен.25!H72+окт.25!H72+ноя.25!H72+дек.25!H72</f>
        <v>0</v>
      </c>
      <c r="G72" s="79">
        <f>янв.25!G72</f>
        <v>146.6</v>
      </c>
      <c r="H72" s="79">
        <f>фев.25!G72</f>
        <v>241.89000000000001</v>
      </c>
      <c r="I72" s="79">
        <f>мар.25!G72</f>
        <v>73.3</v>
      </c>
      <c r="J72" s="79">
        <f>апр.25!G72</f>
        <v>0</v>
      </c>
      <c r="K72" s="79">
        <f>май.25!G72</f>
        <v>0</v>
      </c>
      <c r="L72" s="79">
        <f>июн.25!G72</f>
        <v>0</v>
      </c>
      <c r="M72" s="79">
        <f>июл.25!G72</f>
        <v>0</v>
      </c>
      <c r="N72" s="79">
        <f>авг.25!G72</f>
        <v>0</v>
      </c>
      <c r="O72" s="79">
        <f>сен.25!G72</f>
        <v>0</v>
      </c>
      <c r="P72" s="79">
        <f>окт.25!G72</f>
        <v>0</v>
      </c>
      <c r="Q72" s="79">
        <f>ноя.25!G72</f>
        <v>0</v>
      </c>
      <c r="R72" s="79">
        <f>дек.25!G72</f>
        <v>0</v>
      </c>
    </row>
    <row r="73" spans="1:18">
      <c r="A73" s="2"/>
      <c r="B73" s="130"/>
      <c r="C73" s="3">
        <v>63</v>
      </c>
      <c r="D73" s="121">
        <v>-3870.149999999991</v>
      </c>
      <c r="E73" s="120">
        <f t="shared" ref="E73:E139" si="1">F73-G73-H73-I73-J73-K73-L73-M73-N73-O73-P73-Q73-R73+D73</f>
        <v>-24196.239999999991</v>
      </c>
      <c r="F73" s="126">
        <f>янв.25!H73+фев.25!H73+мар.25!H73+апр.25!H73+май.25!H73+июн.25!H73+июл.25!H73+авг.25!H73+сен.25!H73+окт.25!H73+ноя.25!H73+дек.25!H73</f>
        <v>0</v>
      </c>
      <c r="G73" s="79">
        <f>янв.25!G73</f>
        <v>7176.07</v>
      </c>
      <c r="H73" s="79">
        <f>фев.25!G73</f>
        <v>8158.29</v>
      </c>
      <c r="I73" s="79">
        <f>мар.25!G73</f>
        <v>4991.7300000000005</v>
      </c>
      <c r="J73" s="79">
        <f>апр.25!G73</f>
        <v>0</v>
      </c>
      <c r="K73" s="79">
        <f>май.25!G73</f>
        <v>0</v>
      </c>
      <c r="L73" s="79">
        <f>июн.25!G73</f>
        <v>0</v>
      </c>
      <c r="M73" s="79">
        <f>июл.25!G73</f>
        <v>0</v>
      </c>
      <c r="N73" s="79">
        <f>авг.25!G73</f>
        <v>0</v>
      </c>
      <c r="O73" s="79">
        <f>сен.25!G73</f>
        <v>0</v>
      </c>
      <c r="P73" s="79">
        <f>окт.25!G73</f>
        <v>0</v>
      </c>
      <c r="Q73" s="79">
        <f>ноя.25!G73</f>
        <v>0</v>
      </c>
      <c r="R73" s="79">
        <f>дек.25!G73</f>
        <v>0</v>
      </c>
    </row>
    <row r="74" spans="1:18">
      <c r="A74" s="4"/>
      <c r="B74" s="130"/>
      <c r="C74" s="3">
        <v>64</v>
      </c>
      <c r="D74" s="121">
        <v>0</v>
      </c>
      <c r="E74" s="120">
        <f t="shared" si="1"/>
        <v>0</v>
      </c>
      <c r="F74" s="126">
        <f>янв.25!H74+фев.25!H74+мар.25!H74+апр.25!H74+май.25!H74+июн.25!H74+июл.25!H74+авг.25!H74+сен.25!H74+окт.25!H74+ноя.25!H74+дек.25!H74</f>
        <v>0</v>
      </c>
      <c r="G74" s="79">
        <f>янв.25!G74</f>
        <v>0</v>
      </c>
      <c r="H74" s="79">
        <f>фев.25!G74</f>
        <v>0</v>
      </c>
      <c r="I74" s="79">
        <f>мар.25!G74</f>
        <v>0</v>
      </c>
      <c r="J74" s="79">
        <f>апр.25!G74</f>
        <v>0</v>
      </c>
      <c r="K74" s="79">
        <f>май.25!G74</f>
        <v>0</v>
      </c>
      <c r="L74" s="79">
        <f>июн.25!G74</f>
        <v>0</v>
      </c>
      <c r="M74" s="79">
        <f>июл.25!G74</f>
        <v>0</v>
      </c>
      <c r="N74" s="79">
        <f>авг.25!G74</f>
        <v>0</v>
      </c>
      <c r="O74" s="79">
        <f>сен.25!G74</f>
        <v>0</v>
      </c>
      <c r="P74" s="79">
        <f>окт.25!G74</f>
        <v>0</v>
      </c>
      <c r="Q74" s="79">
        <f>ноя.25!G74</f>
        <v>0</v>
      </c>
      <c r="R74" s="79">
        <f>дек.25!G74</f>
        <v>0</v>
      </c>
    </row>
    <row r="75" spans="1:18">
      <c r="A75" s="2"/>
      <c r="B75" s="130"/>
      <c r="C75" s="3">
        <v>65</v>
      </c>
      <c r="D75" s="121">
        <v>0</v>
      </c>
      <c r="E75" s="120">
        <f t="shared" si="1"/>
        <v>0</v>
      </c>
      <c r="F75" s="126">
        <f>янв.25!H75+фев.25!H75+мар.25!H75+апр.25!H75+май.25!H75+июн.25!H75+июл.25!H75+авг.25!H75+сен.25!H75+окт.25!H75+ноя.25!H75+дек.25!H75</f>
        <v>0</v>
      </c>
      <c r="G75" s="79">
        <f>янв.25!G75</f>
        <v>0</v>
      </c>
      <c r="H75" s="79">
        <f>фев.25!G75</f>
        <v>0</v>
      </c>
      <c r="I75" s="79">
        <f>мар.25!G75</f>
        <v>0</v>
      </c>
      <c r="J75" s="79">
        <f>апр.25!G75</f>
        <v>0</v>
      </c>
      <c r="K75" s="79">
        <f>май.25!G75</f>
        <v>0</v>
      </c>
      <c r="L75" s="79">
        <f>июн.25!G75</f>
        <v>0</v>
      </c>
      <c r="M75" s="79">
        <f>июл.25!G75</f>
        <v>0</v>
      </c>
      <c r="N75" s="79">
        <f>авг.25!G75</f>
        <v>0</v>
      </c>
      <c r="O75" s="79">
        <f>сен.25!G75</f>
        <v>0</v>
      </c>
      <c r="P75" s="79">
        <f>окт.25!G75</f>
        <v>0</v>
      </c>
      <c r="Q75" s="79">
        <f>ноя.25!G75</f>
        <v>0</v>
      </c>
      <c r="R75" s="79">
        <f>дек.25!G75</f>
        <v>0</v>
      </c>
    </row>
    <row r="76" spans="1:18">
      <c r="A76" s="2"/>
      <c r="B76" s="130"/>
      <c r="C76" s="3">
        <v>66</v>
      </c>
      <c r="D76" s="121">
        <v>7789.3699999999972</v>
      </c>
      <c r="E76" s="120">
        <f t="shared" si="1"/>
        <v>-661.18000000000211</v>
      </c>
      <c r="F76" s="126">
        <f>янв.25!H76+фев.25!H76+мар.25!H76+апр.25!H76+май.25!H76+июн.25!H76+июл.25!H76+авг.25!H76+сен.25!H76+окт.25!H76+ноя.25!H76+дек.25!H76</f>
        <v>5000</v>
      </c>
      <c r="G76" s="79">
        <f>янв.25!G76</f>
        <v>5468.18</v>
      </c>
      <c r="H76" s="79">
        <f>фев.25!G76</f>
        <v>4222.08</v>
      </c>
      <c r="I76" s="79">
        <f>мар.25!G76</f>
        <v>3760.29</v>
      </c>
      <c r="J76" s="79">
        <f>апр.25!G76</f>
        <v>0</v>
      </c>
      <c r="K76" s="79">
        <f>май.25!G76</f>
        <v>0</v>
      </c>
      <c r="L76" s="79">
        <f>июн.25!G76</f>
        <v>0</v>
      </c>
      <c r="M76" s="79">
        <f>июл.25!G76</f>
        <v>0</v>
      </c>
      <c r="N76" s="79">
        <f>авг.25!G76</f>
        <v>0</v>
      </c>
      <c r="O76" s="79">
        <f>сен.25!G76</f>
        <v>0</v>
      </c>
      <c r="P76" s="79">
        <f>окт.25!G76</f>
        <v>0</v>
      </c>
      <c r="Q76" s="79">
        <f>ноя.25!G76</f>
        <v>0</v>
      </c>
      <c r="R76" s="79">
        <f>дек.25!G76</f>
        <v>0</v>
      </c>
    </row>
    <row r="77" spans="1:18">
      <c r="A77" s="2"/>
      <c r="B77" s="130"/>
      <c r="C77" s="3">
        <v>67</v>
      </c>
      <c r="D77" s="121">
        <v>-19317.340000000004</v>
      </c>
      <c r="E77" s="120">
        <f t="shared" si="1"/>
        <v>-24400.600000000002</v>
      </c>
      <c r="F77" s="126">
        <f>янв.25!H77+фев.25!H77+мар.25!H77+апр.25!H77+май.25!H77+июн.25!H77+июл.25!H77+авг.25!H77+сен.25!H77+окт.25!H77+ноя.25!H77+дек.25!H77</f>
        <v>20000</v>
      </c>
      <c r="G77" s="79">
        <f>янв.25!G77</f>
        <v>4896.4399999999996</v>
      </c>
      <c r="H77" s="79">
        <f>фев.25!G77</f>
        <v>13714.43</v>
      </c>
      <c r="I77" s="79">
        <f>мар.25!G77</f>
        <v>6472.39</v>
      </c>
      <c r="J77" s="79">
        <f>апр.25!G77</f>
        <v>0</v>
      </c>
      <c r="K77" s="79">
        <f>май.25!G77</f>
        <v>0</v>
      </c>
      <c r="L77" s="79">
        <f>июн.25!G77</f>
        <v>0</v>
      </c>
      <c r="M77" s="79">
        <f>июл.25!G77</f>
        <v>0</v>
      </c>
      <c r="N77" s="79">
        <f>авг.25!G77</f>
        <v>0</v>
      </c>
      <c r="O77" s="79">
        <f>сен.25!G77</f>
        <v>0</v>
      </c>
      <c r="P77" s="79">
        <f>окт.25!G77</f>
        <v>0</v>
      </c>
      <c r="Q77" s="79">
        <f>ноя.25!G77</f>
        <v>0</v>
      </c>
      <c r="R77" s="79">
        <f>дек.25!G77</f>
        <v>0</v>
      </c>
    </row>
    <row r="78" spans="1:18">
      <c r="A78" s="2"/>
      <c r="B78" s="130"/>
      <c r="C78" s="3">
        <v>68.69</v>
      </c>
      <c r="D78" s="121">
        <v>-7.2400000000000091</v>
      </c>
      <c r="E78" s="120">
        <f t="shared" si="1"/>
        <v>-7.2400000000000091</v>
      </c>
      <c r="F78" s="126">
        <f>янв.25!H78+фев.25!H78+мар.25!H78+апр.25!H78+май.25!H78+июн.25!H78+июл.25!H78+авг.25!H78+сен.25!H78+окт.25!H78+ноя.25!H78+дек.25!H78</f>
        <v>0</v>
      </c>
      <c r="G78" s="79">
        <f>янв.25!G78</f>
        <v>0</v>
      </c>
      <c r="H78" s="79">
        <f>фев.25!G78</f>
        <v>0</v>
      </c>
      <c r="I78" s="79">
        <f>мар.25!G78</f>
        <v>0</v>
      </c>
      <c r="J78" s="79">
        <f>апр.25!G78</f>
        <v>0</v>
      </c>
      <c r="K78" s="79">
        <f>май.25!G78</f>
        <v>0</v>
      </c>
      <c r="L78" s="79">
        <f>июн.25!G78</f>
        <v>0</v>
      </c>
      <c r="M78" s="79">
        <f>июл.25!G78</f>
        <v>0</v>
      </c>
      <c r="N78" s="79">
        <f>авг.25!G78</f>
        <v>0</v>
      </c>
      <c r="O78" s="79">
        <f>сен.25!G78</f>
        <v>0</v>
      </c>
      <c r="P78" s="79">
        <f>окт.25!G78</f>
        <v>0</v>
      </c>
      <c r="Q78" s="79">
        <f>ноя.25!G78</f>
        <v>0</v>
      </c>
      <c r="R78" s="79">
        <f>дек.25!G78</f>
        <v>0</v>
      </c>
    </row>
    <row r="79" spans="1:18">
      <c r="A79" s="2"/>
      <c r="B79" s="130"/>
      <c r="C79" s="3">
        <v>69</v>
      </c>
      <c r="D79" s="121">
        <v>0</v>
      </c>
      <c r="E79" s="120">
        <f t="shared" si="1"/>
        <v>0</v>
      </c>
      <c r="F79" s="126">
        <f>янв.25!H79+фев.25!H79+мар.25!H79+апр.25!H79+май.25!H79+июн.25!H79+июл.25!H79+авг.25!H79+сен.25!H79+окт.25!H79+ноя.25!H79+дек.25!H79</f>
        <v>0</v>
      </c>
      <c r="G79" s="79">
        <f>янв.25!G79</f>
        <v>0</v>
      </c>
      <c r="H79" s="79">
        <f>фев.25!G79</f>
        <v>0</v>
      </c>
      <c r="I79" s="79">
        <f>мар.25!G79</f>
        <v>0</v>
      </c>
      <c r="J79" s="79">
        <f>апр.25!G79</f>
        <v>0</v>
      </c>
      <c r="K79" s="79">
        <f>май.25!G79</f>
        <v>0</v>
      </c>
      <c r="L79" s="79">
        <f>июн.25!G79</f>
        <v>0</v>
      </c>
      <c r="M79" s="79">
        <f>июл.25!G79</f>
        <v>0</v>
      </c>
      <c r="N79" s="79">
        <f>авг.25!G79</f>
        <v>0</v>
      </c>
      <c r="O79" s="79">
        <f>сен.25!G79</f>
        <v>0</v>
      </c>
      <c r="P79" s="79">
        <f>окт.25!G79</f>
        <v>0</v>
      </c>
      <c r="Q79" s="79">
        <f>ноя.25!G79</f>
        <v>0</v>
      </c>
      <c r="R79" s="79">
        <f>дек.25!G79</f>
        <v>0</v>
      </c>
    </row>
    <row r="80" spans="1:18">
      <c r="A80" s="2"/>
      <c r="B80" s="130"/>
      <c r="C80" s="3">
        <v>70</v>
      </c>
      <c r="D80" s="121">
        <v>-60.57</v>
      </c>
      <c r="E80" s="120">
        <f t="shared" si="1"/>
        <v>-97.22</v>
      </c>
      <c r="F80" s="126">
        <f>янв.25!H80+фев.25!H80+мар.25!H80+апр.25!H80+май.25!H80+июн.25!H80+июл.25!H80+авг.25!H80+сен.25!H80+окт.25!H80+ноя.25!H80+дек.25!H80</f>
        <v>0</v>
      </c>
      <c r="G80" s="79">
        <f>янв.25!G80</f>
        <v>0</v>
      </c>
      <c r="H80" s="79">
        <f>фев.25!G80</f>
        <v>0</v>
      </c>
      <c r="I80" s="79">
        <f>мар.25!G80</f>
        <v>36.65</v>
      </c>
      <c r="J80" s="79">
        <f>апр.25!G80</f>
        <v>0</v>
      </c>
      <c r="K80" s="79">
        <f>май.25!G80</f>
        <v>0</v>
      </c>
      <c r="L80" s="79">
        <f>июн.25!G80</f>
        <v>0</v>
      </c>
      <c r="M80" s="79">
        <f>июл.25!G80</f>
        <v>0</v>
      </c>
      <c r="N80" s="79">
        <f>авг.25!G80</f>
        <v>0</v>
      </c>
      <c r="O80" s="79">
        <f>сен.25!G80</f>
        <v>0</v>
      </c>
      <c r="P80" s="79">
        <f>окт.25!G80</f>
        <v>0</v>
      </c>
      <c r="Q80" s="79">
        <f>ноя.25!G80</f>
        <v>0</v>
      </c>
      <c r="R80" s="79">
        <f>дек.25!G80</f>
        <v>0</v>
      </c>
    </row>
    <row r="81" spans="1:18">
      <c r="A81" s="2"/>
      <c r="B81" s="130"/>
      <c r="C81" s="3">
        <v>71</v>
      </c>
      <c r="D81" s="121">
        <v>1.6499999999959982</v>
      </c>
      <c r="E81" s="120">
        <f t="shared" si="1"/>
        <v>-35131.040000000008</v>
      </c>
      <c r="F81" s="126">
        <f>янв.25!H81+фев.25!H81+мар.25!H81+апр.25!H81+май.25!H81+июн.25!H81+июл.25!H81+авг.25!H81+сен.25!H81+окт.25!H81+ноя.25!H81+дек.25!H81</f>
        <v>0</v>
      </c>
      <c r="G81" s="79">
        <f>янв.25!G81</f>
        <v>15349.02</v>
      </c>
      <c r="H81" s="79">
        <f>фев.25!G81</f>
        <v>10665.15</v>
      </c>
      <c r="I81" s="79">
        <f>мар.25!G81</f>
        <v>9118.52</v>
      </c>
      <c r="J81" s="79">
        <f>апр.25!G81</f>
        <v>0</v>
      </c>
      <c r="K81" s="79">
        <f>май.25!G81</f>
        <v>0</v>
      </c>
      <c r="L81" s="79">
        <f>июн.25!G81</f>
        <v>0</v>
      </c>
      <c r="M81" s="79">
        <f>июл.25!G81</f>
        <v>0</v>
      </c>
      <c r="N81" s="79">
        <f>авг.25!G81</f>
        <v>0</v>
      </c>
      <c r="O81" s="79">
        <f>сен.25!G81</f>
        <v>0</v>
      </c>
      <c r="P81" s="79">
        <f>окт.25!G81</f>
        <v>0</v>
      </c>
      <c r="Q81" s="79">
        <f>ноя.25!G81</f>
        <v>0</v>
      </c>
      <c r="R81" s="79">
        <f>дек.25!G81</f>
        <v>0</v>
      </c>
    </row>
    <row r="82" spans="1:18">
      <c r="A82" s="2"/>
      <c r="B82" s="130"/>
      <c r="C82" s="3">
        <v>72</v>
      </c>
      <c r="D82" s="121">
        <v>0</v>
      </c>
      <c r="E82" s="120">
        <f t="shared" si="1"/>
        <v>0</v>
      </c>
      <c r="F82" s="126">
        <f>янв.25!H82+фев.25!H82+мар.25!H82+апр.25!H82+май.25!H82+июн.25!H82+июл.25!H82+авг.25!H82+сен.25!H82+окт.25!H82+ноя.25!H82+дек.25!H82</f>
        <v>0</v>
      </c>
      <c r="G82" s="79">
        <f>янв.25!G82</f>
        <v>0</v>
      </c>
      <c r="H82" s="79">
        <f>фев.25!G82</f>
        <v>0</v>
      </c>
      <c r="I82" s="79">
        <f>мар.25!G82</f>
        <v>0</v>
      </c>
      <c r="J82" s="79">
        <f>апр.25!G82</f>
        <v>0</v>
      </c>
      <c r="K82" s="79">
        <f>май.25!G82</f>
        <v>0</v>
      </c>
      <c r="L82" s="79">
        <f>июн.25!G82</f>
        <v>0</v>
      </c>
      <c r="M82" s="79">
        <f>июл.25!G82</f>
        <v>0</v>
      </c>
      <c r="N82" s="79">
        <f>авг.25!G82</f>
        <v>0</v>
      </c>
      <c r="O82" s="79">
        <f>сен.25!G82</f>
        <v>0</v>
      </c>
      <c r="P82" s="79">
        <f>окт.25!G82</f>
        <v>0</v>
      </c>
      <c r="Q82" s="79">
        <f>ноя.25!G82</f>
        <v>0</v>
      </c>
      <c r="R82" s="79">
        <f>дек.25!G82</f>
        <v>0</v>
      </c>
    </row>
    <row r="83" spans="1:18">
      <c r="A83" s="2"/>
      <c r="B83" s="130"/>
      <c r="C83" s="3">
        <v>73</v>
      </c>
      <c r="D83" s="121">
        <v>0</v>
      </c>
      <c r="E83" s="120">
        <f t="shared" si="1"/>
        <v>0</v>
      </c>
      <c r="F83" s="126">
        <f>янв.25!H83+фев.25!H83+мар.25!H83+апр.25!H83+май.25!H83+июн.25!H83+июл.25!H83+авг.25!H83+сен.25!H83+окт.25!H83+ноя.25!H83+дек.25!H83</f>
        <v>0</v>
      </c>
      <c r="G83" s="79">
        <f>янв.25!G83</f>
        <v>0</v>
      </c>
      <c r="H83" s="79">
        <f>фев.25!G83</f>
        <v>0</v>
      </c>
      <c r="I83" s="79">
        <f>мар.25!G83</f>
        <v>0</v>
      </c>
      <c r="J83" s="79">
        <f>апр.25!G83</f>
        <v>0</v>
      </c>
      <c r="K83" s="79">
        <f>май.25!G83</f>
        <v>0</v>
      </c>
      <c r="L83" s="79">
        <f>июн.25!G83</f>
        <v>0</v>
      </c>
      <c r="M83" s="79">
        <f>июл.25!G83</f>
        <v>0</v>
      </c>
      <c r="N83" s="79">
        <f>авг.25!G83</f>
        <v>0</v>
      </c>
      <c r="O83" s="79">
        <f>сен.25!G83</f>
        <v>0</v>
      </c>
      <c r="P83" s="79">
        <f>окт.25!G83</f>
        <v>0</v>
      </c>
      <c r="Q83" s="79">
        <f>ноя.25!G83</f>
        <v>0</v>
      </c>
      <c r="R83" s="79">
        <f>дек.25!G83</f>
        <v>0</v>
      </c>
    </row>
    <row r="84" spans="1:18">
      <c r="A84" s="2"/>
      <c r="B84" s="130"/>
      <c r="C84" s="3">
        <v>74</v>
      </c>
      <c r="D84" s="121">
        <v>500</v>
      </c>
      <c r="E84" s="120">
        <f t="shared" si="1"/>
        <v>500</v>
      </c>
      <c r="F84" s="126">
        <f>янв.25!H84+фев.25!H84+мар.25!H84+апр.25!H84+май.25!H84+июн.25!H84+июл.25!H84+авг.25!H84+сен.25!H84+окт.25!H84+ноя.25!H84+дек.25!H84</f>
        <v>0</v>
      </c>
      <c r="G84" s="79">
        <f>янв.25!G84</f>
        <v>0</v>
      </c>
      <c r="H84" s="79">
        <f>фев.25!G84</f>
        <v>0</v>
      </c>
      <c r="I84" s="79">
        <f>мар.25!G84</f>
        <v>0</v>
      </c>
      <c r="J84" s="79">
        <f>апр.25!G84</f>
        <v>0</v>
      </c>
      <c r="K84" s="79">
        <f>май.25!G84</f>
        <v>0</v>
      </c>
      <c r="L84" s="79">
        <f>июн.25!G84</f>
        <v>0</v>
      </c>
      <c r="M84" s="79">
        <f>июл.25!G84</f>
        <v>0</v>
      </c>
      <c r="N84" s="79">
        <f>авг.25!G84</f>
        <v>0</v>
      </c>
      <c r="O84" s="79">
        <f>сен.25!G84</f>
        <v>0</v>
      </c>
      <c r="P84" s="79">
        <f>окт.25!G84</f>
        <v>0</v>
      </c>
      <c r="Q84" s="79">
        <f>ноя.25!G84</f>
        <v>0</v>
      </c>
      <c r="R84" s="79">
        <f>дек.25!G84</f>
        <v>0</v>
      </c>
    </row>
    <row r="85" spans="1:18">
      <c r="A85" s="2"/>
      <c r="B85" s="130"/>
      <c r="C85" s="3">
        <v>75</v>
      </c>
      <c r="D85" s="121">
        <v>0</v>
      </c>
      <c r="E85" s="120">
        <f t="shared" si="1"/>
        <v>0</v>
      </c>
      <c r="F85" s="126">
        <f>янв.25!H85+фев.25!H85+мар.25!H85+апр.25!H85+май.25!H85+июн.25!H85+июл.25!H85+авг.25!H85+сен.25!H85+окт.25!H85+ноя.25!H85+дек.25!H85</f>
        <v>0</v>
      </c>
      <c r="G85" s="79">
        <f>янв.25!G85</f>
        <v>0</v>
      </c>
      <c r="H85" s="79">
        <f>фев.25!G85</f>
        <v>0</v>
      </c>
      <c r="I85" s="79">
        <f>мар.25!G85</f>
        <v>0</v>
      </c>
      <c r="J85" s="79">
        <f>апр.25!G85</f>
        <v>0</v>
      </c>
      <c r="K85" s="79">
        <f>май.25!G85</f>
        <v>0</v>
      </c>
      <c r="L85" s="79">
        <f>июн.25!G85</f>
        <v>0</v>
      </c>
      <c r="M85" s="79">
        <f>июл.25!G85</f>
        <v>0</v>
      </c>
      <c r="N85" s="79">
        <f>авг.25!G85</f>
        <v>0</v>
      </c>
      <c r="O85" s="79">
        <f>сен.25!G85</f>
        <v>0</v>
      </c>
      <c r="P85" s="79">
        <f>окт.25!G85</f>
        <v>0</v>
      </c>
      <c r="Q85" s="79">
        <f>ноя.25!G85</f>
        <v>0</v>
      </c>
      <c r="R85" s="79">
        <f>дек.25!G85</f>
        <v>0</v>
      </c>
    </row>
    <row r="86" spans="1:18">
      <c r="A86" s="2"/>
      <c r="B86" s="130"/>
      <c r="C86" s="3">
        <v>76</v>
      </c>
      <c r="D86" s="121">
        <v>0</v>
      </c>
      <c r="E86" s="120">
        <f t="shared" si="1"/>
        <v>0</v>
      </c>
      <c r="F86" s="126">
        <f>янв.25!H86+фев.25!H86+мар.25!H86+апр.25!H86+май.25!H86+июн.25!H86+июл.25!H86+авг.25!H86+сен.25!H86+окт.25!H86+ноя.25!H86+дек.25!H86</f>
        <v>0</v>
      </c>
      <c r="G86" s="79">
        <f>янв.25!G86</f>
        <v>0</v>
      </c>
      <c r="H86" s="79">
        <f>фев.25!G86</f>
        <v>0</v>
      </c>
      <c r="I86" s="79">
        <f>мар.25!G86</f>
        <v>0</v>
      </c>
      <c r="J86" s="79">
        <f>апр.25!G86</f>
        <v>0</v>
      </c>
      <c r="K86" s="79">
        <f>май.25!G86</f>
        <v>0</v>
      </c>
      <c r="L86" s="79">
        <f>июн.25!G86</f>
        <v>0</v>
      </c>
      <c r="M86" s="79">
        <f>июл.25!G86</f>
        <v>0</v>
      </c>
      <c r="N86" s="79">
        <f>авг.25!G86</f>
        <v>0</v>
      </c>
      <c r="O86" s="79">
        <f>сен.25!G86</f>
        <v>0</v>
      </c>
      <c r="P86" s="79">
        <f>окт.25!G86</f>
        <v>0</v>
      </c>
      <c r="Q86" s="79">
        <f>ноя.25!G86</f>
        <v>0</v>
      </c>
      <c r="R86" s="79">
        <f>дек.25!G86</f>
        <v>0</v>
      </c>
    </row>
    <row r="87" spans="1:18">
      <c r="A87" s="2"/>
      <c r="B87" s="130"/>
      <c r="C87" s="3">
        <v>77</v>
      </c>
      <c r="D87" s="121">
        <v>0</v>
      </c>
      <c r="E87" s="120">
        <f t="shared" si="1"/>
        <v>0</v>
      </c>
      <c r="F87" s="126">
        <f>янв.25!H87+фев.25!H87+мар.25!H87+апр.25!H87+май.25!H87+июн.25!H87+июл.25!H87+авг.25!H87+сен.25!H87+окт.25!H87+ноя.25!H87+дек.25!H87</f>
        <v>0</v>
      </c>
      <c r="G87" s="79">
        <f>янв.25!G87</f>
        <v>0</v>
      </c>
      <c r="H87" s="79">
        <f>фев.25!G87</f>
        <v>0</v>
      </c>
      <c r="I87" s="79">
        <f>мар.25!G87</f>
        <v>0</v>
      </c>
      <c r="J87" s="79">
        <f>апр.25!G87</f>
        <v>0</v>
      </c>
      <c r="K87" s="79">
        <f>май.25!G87</f>
        <v>0</v>
      </c>
      <c r="L87" s="79">
        <f>июн.25!G87</f>
        <v>0</v>
      </c>
      <c r="M87" s="79">
        <f>июл.25!G87</f>
        <v>0</v>
      </c>
      <c r="N87" s="79">
        <f>авг.25!G87</f>
        <v>0</v>
      </c>
      <c r="O87" s="79">
        <f>сен.25!G87</f>
        <v>0</v>
      </c>
      <c r="P87" s="79">
        <f>окт.25!G87</f>
        <v>0</v>
      </c>
      <c r="Q87" s="79">
        <f>ноя.25!G87</f>
        <v>0</v>
      </c>
      <c r="R87" s="79">
        <f>дек.25!G87</f>
        <v>0</v>
      </c>
    </row>
    <row r="88" spans="1:18">
      <c r="A88" s="2"/>
      <c r="B88" s="130"/>
      <c r="C88" s="3">
        <v>78</v>
      </c>
      <c r="D88" s="121">
        <v>1.5300000000010741</v>
      </c>
      <c r="E88" s="120">
        <f t="shared" si="1"/>
        <v>1.5300000000010741</v>
      </c>
      <c r="F88" s="126">
        <f>янв.25!H88+фев.25!H88+мар.25!H88+апр.25!H88+май.25!H88+июн.25!H88+июл.25!H88+авг.25!H88+сен.25!H88+окт.25!H88+ноя.25!H88+дек.25!H88</f>
        <v>0</v>
      </c>
      <c r="G88" s="79">
        <f>янв.25!G88</f>
        <v>0</v>
      </c>
      <c r="H88" s="79">
        <f>фев.25!G88</f>
        <v>0</v>
      </c>
      <c r="I88" s="79">
        <f>мар.25!G88</f>
        <v>0</v>
      </c>
      <c r="J88" s="79">
        <f>апр.25!G88</f>
        <v>0</v>
      </c>
      <c r="K88" s="79">
        <f>май.25!G88</f>
        <v>0</v>
      </c>
      <c r="L88" s="79">
        <f>июн.25!G88</f>
        <v>0</v>
      </c>
      <c r="M88" s="79">
        <f>июл.25!G88</f>
        <v>0</v>
      </c>
      <c r="N88" s="79">
        <f>авг.25!G88</f>
        <v>0</v>
      </c>
      <c r="O88" s="79">
        <f>сен.25!G88</f>
        <v>0</v>
      </c>
      <c r="P88" s="79">
        <f>окт.25!G88</f>
        <v>0</v>
      </c>
      <c r="Q88" s="79">
        <f>ноя.25!G88</f>
        <v>0</v>
      </c>
      <c r="R88" s="79">
        <f>дек.25!G88</f>
        <v>0</v>
      </c>
    </row>
    <row r="89" spans="1:18">
      <c r="A89" s="2"/>
      <c r="B89" s="130"/>
      <c r="C89" s="3">
        <v>79</v>
      </c>
      <c r="D89" s="121">
        <v>-1203.7499999999982</v>
      </c>
      <c r="E89" s="120">
        <f t="shared" si="1"/>
        <v>-16697.739999999998</v>
      </c>
      <c r="F89" s="126">
        <f>янв.25!H89+фев.25!H89+мар.25!H89+апр.25!H89+май.25!H89+июн.25!H89+июл.25!H89+авг.25!H89+сен.25!H89+окт.25!H89+ноя.25!H89+дек.25!H89</f>
        <v>12711.85</v>
      </c>
      <c r="G89" s="79">
        <f>янв.25!G89</f>
        <v>11508.1</v>
      </c>
      <c r="H89" s="79">
        <f>фев.25!G89</f>
        <v>9001.24</v>
      </c>
      <c r="I89" s="79">
        <f>мар.25!G89</f>
        <v>7696.5</v>
      </c>
      <c r="J89" s="79">
        <f>апр.25!G89</f>
        <v>0</v>
      </c>
      <c r="K89" s="79">
        <f>май.25!G89</f>
        <v>0</v>
      </c>
      <c r="L89" s="79">
        <f>июн.25!G89</f>
        <v>0</v>
      </c>
      <c r="M89" s="79">
        <f>июл.25!G89</f>
        <v>0</v>
      </c>
      <c r="N89" s="79">
        <f>авг.25!G89</f>
        <v>0</v>
      </c>
      <c r="O89" s="79">
        <f>сен.25!G89</f>
        <v>0</v>
      </c>
      <c r="P89" s="79">
        <f>окт.25!G89</f>
        <v>0</v>
      </c>
      <c r="Q89" s="79">
        <f>ноя.25!G89</f>
        <v>0</v>
      </c>
      <c r="R89" s="79">
        <f>дек.25!G89</f>
        <v>0</v>
      </c>
    </row>
    <row r="90" spans="1:18">
      <c r="A90" s="2"/>
      <c r="B90" s="130"/>
      <c r="C90" s="3">
        <v>80</v>
      </c>
      <c r="D90" s="121">
        <v>17319.739999999994</v>
      </c>
      <c r="E90" s="120">
        <f t="shared" si="1"/>
        <v>2966.2099999999937</v>
      </c>
      <c r="F90" s="126">
        <f>янв.25!H90+фев.25!H90+мар.25!H90+апр.25!H90+май.25!H90+июн.25!H90+июл.25!H90+авг.25!H90+сен.25!H90+окт.25!H90+ноя.25!H90+дек.25!H90</f>
        <v>16000</v>
      </c>
      <c r="G90" s="79">
        <f>янв.25!G90</f>
        <v>9052.5499999999993</v>
      </c>
      <c r="H90" s="79">
        <f>фев.25!G90</f>
        <v>9089.2000000000007</v>
      </c>
      <c r="I90" s="79">
        <f>мар.25!G90</f>
        <v>12211.78</v>
      </c>
      <c r="J90" s="79">
        <f>апр.25!G90</f>
        <v>0</v>
      </c>
      <c r="K90" s="79">
        <f>май.25!G90</f>
        <v>0</v>
      </c>
      <c r="L90" s="79">
        <f>июн.25!G90</f>
        <v>0</v>
      </c>
      <c r="M90" s="79">
        <f>июл.25!G90</f>
        <v>0</v>
      </c>
      <c r="N90" s="79">
        <f>авг.25!G90</f>
        <v>0</v>
      </c>
      <c r="O90" s="79">
        <f>сен.25!G90</f>
        <v>0</v>
      </c>
      <c r="P90" s="79">
        <f>окт.25!G90</f>
        <v>0</v>
      </c>
      <c r="Q90" s="79">
        <f>ноя.25!G90</f>
        <v>0</v>
      </c>
      <c r="R90" s="79">
        <f>дек.25!G90</f>
        <v>0</v>
      </c>
    </row>
    <row r="91" spans="1:18">
      <c r="A91" s="2"/>
      <c r="B91" s="130"/>
      <c r="C91" s="3">
        <v>81</v>
      </c>
      <c r="D91" s="121">
        <v>0</v>
      </c>
      <c r="E91" s="120">
        <f t="shared" si="1"/>
        <v>0</v>
      </c>
      <c r="F91" s="126">
        <f>янв.25!H91+фев.25!H91+мар.25!H91+апр.25!H91+май.25!H91+июн.25!H91+июл.25!H91+авг.25!H91+сен.25!H91+окт.25!H91+ноя.25!H91+дек.25!H91</f>
        <v>0</v>
      </c>
      <c r="G91" s="79">
        <f>янв.25!G91</f>
        <v>0</v>
      </c>
      <c r="H91" s="79">
        <f>фев.25!G91</f>
        <v>0</v>
      </c>
      <c r="I91" s="79">
        <f>мар.25!G91</f>
        <v>0</v>
      </c>
      <c r="J91" s="79">
        <f>апр.25!G91</f>
        <v>0</v>
      </c>
      <c r="K91" s="79">
        <f>май.25!G91</f>
        <v>0</v>
      </c>
      <c r="L91" s="79">
        <f>июн.25!G91</f>
        <v>0</v>
      </c>
      <c r="M91" s="79">
        <f>июл.25!G91</f>
        <v>0</v>
      </c>
      <c r="N91" s="79">
        <f>авг.25!G91</f>
        <v>0</v>
      </c>
      <c r="O91" s="79">
        <f>сен.25!G91</f>
        <v>0</v>
      </c>
      <c r="P91" s="79">
        <f>окт.25!G91</f>
        <v>0</v>
      </c>
      <c r="Q91" s="79">
        <f>ноя.25!G91</f>
        <v>0</v>
      </c>
      <c r="R91" s="79">
        <f>дек.25!G91</f>
        <v>0</v>
      </c>
    </row>
    <row r="92" spans="1:18">
      <c r="A92" s="4"/>
      <c r="B92" s="130"/>
      <c r="C92" s="3">
        <v>82</v>
      </c>
      <c r="D92" s="121">
        <v>0</v>
      </c>
      <c r="E92" s="120">
        <f t="shared" si="1"/>
        <v>0</v>
      </c>
      <c r="F92" s="126">
        <f>янв.25!H92+фев.25!H92+мар.25!H92+апр.25!H92+май.25!H92+июн.25!H92+июл.25!H92+авг.25!H92+сен.25!H92+окт.25!H92+ноя.25!H92+дек.25!H92</f>
        <v>0</v>
      </c>
      <c r="G92" s="79">
        <f>янв.25!G92</f>
        <v>0</v>
      </c>
      <c r="H92" s="79">
        <f>фев.25!G92</f>
        <v>0</v>
      </c>
      <c r="I92" s="79">
        <f>мар.25!G92</f>
        <v>0</v>
      </c>
      <c r="J92" s="79">
        <f>апр.25!G92</f>
        <v>0</v>
      </c>
      <c r="K92" s="79">
        <f>май.25!G92</f>
        <v>0</v>
      </c>
      <c r="L92" s="79">
        <f>июн.25!G92</f>
        <v>0</v>
      </c>
      <c r="M92" s="79">
        <f>июл.25!G92</f>
        <v>0</v>
      </c>
      <c r="N92" s="79">
        <f>авг.25!G92</f>
        <v>0</v>
      </c>
      <c r="O92" s="79">
        <f>сен.25!G92</f>
        <v>0</v>
      </c>
      <c r="P92" s="79">
        <f>окт.25!G92</f>
        <v>0</v>
      </c>
      <c r="Q92" s="79">
        <f>ноя.25!G92</f>
        <v>0</v>
      </c>
      <c r="R92" s="79">
        <f>дек.25!G92</f>
        <v>0</v>
      </c>
    </row>
    <row r="93" spans="1:18">
      <c r="A93" s="2"/>
      <c r="B93" s="130"/>
      <c r="C93" s="3">
        <v>83</v>
      </c>
      <c r="D93" s="121">
        <v>0</v>
      </c>
      <c r="E93" s="120">
        <f t="shared" si="1"/>
        <v>0</v>
      </c>
      <c r="F93" s="126">
        <f>янв.25!H93+фев.25!H93+мар.25!H93+апр.25!H93+май.25!H93+июн.25!H93+июл.25!H93+авг.25!H93+сен.25!H93+окт.25!H93+ноя.25!H93+дек.25!H93</f>
        <v>0</v>
      </c>
      <c r="G93" s="79">
        <f>янв.25!G93</f>
        <v>0</v>
      </c>
      <c r="H93" s="79">
        <f>фев.25!G93</f>
        <v>0</v>
      </c>
      <c r="I93" s="79">
        <f>мар.25!G93</f>
        <v>0</v>
      </c>
      <c r="J93" s="79">
        <f>апр.25!G93</f>
        <v>0</v>
      </c>
      <c r="K93" s="79">
        <f>май.25!G93</f>
        <v>0</v>
      </c>
      <c r="L93" s="79">
        <f>июн.25!G93</f>
        <v>0</v>
      </c>
      <c r="M93" s="79">
        <f>июл.25!G93</f>
        <v>0</v>
      </c>
      <c r="N93" s="79">
        <f>авг.25!G93</f>
        <v>0</v>
      </c>
      <c r="O93" s="79">
        <f>сен.25!G93</f>
        <v>0</v>
      </c>
      <c r="P93" s="79">
        <f>окт.25!G93</f>
        <v>0</v>
      </c>
      <c r="Q93" s="79">
        <f>ноя.25!G93</f>
        <v>0</v>
      </c>
      <c r="R93" s="79">
        <f>дек.25!G93</f>
        <v>0</v>
      </c>
    </row>
    <row r="94" spans="1:18">
      <c r="A94" s="2"/>
      <c r="B94" s="130"/>
      <c r="C94" s="3">
        <v>84</v>
      </c>
      <c r="D94" s="121">
        <v>-168.59</v>
      </c>
      <c r="E94" s="120">
        <f t="shared" si="1"/>
        <v>-168.59</v>
      </c>
      <c r="F94" s="126">
        <f>янв.25!H94+фев.25!H94+мар.25!H94+апр.25!H94+май.25!H94+июн.25!H94+июл.25!H94+авг.25!H94+сен.25!H94+окт.25!H94+ноя.25!H94+дек.25!H94</f>
        <v>0</v>
      </c>
      <c r="G94" s="79">
        <f>янв.25!G94</f>
        <v>0</v>
      </c>
      <c r="H94" s="79">
        <f>фев.25!G94</f>
        <v>0</v>
      </c>
      <c r="I94" s="79">
        <f>мар.25!G94</f>
        <v>0</v>
      </c>
      <c r="J94" s="79">
        <f>апр.25!G94</f>
        <v>0</v>
      </c>
      <c r="K94" s="79">
        <f>май.25!G94</f>
        <v>0</v>
      </c>
      <c r="L94" s="79">
        <f>июн.25!G94</f>
        <v>0</v>
      </c>
      <c r="M94" s="79">
        <f>июл.25!G94</f>
        <v>0</v>
      </c>
      <c r="N94" s="79">
        <f>авг.25!G94</f>
        <v>0</v>
      </c>
      <c r="O94" s="79">
        <f>сен.25!G94</f>
        <v>0</v>
      </c>
      <c r="P94" s="79">
        <f>окт.25!G94</f>
        <v>0</v>
      </c>
      <c r="Q94" s="79">
        <f>ноя.25!G94</f>
        <v>0</v>
      </c>
      <c r="R94" s="79">
        <f>дек.25!G94</f>
        <v>0</v>
      </c>
    </row>
    <row r="95" spans="1:18">
      <c r="A95" s="2"/>
      <c r="B95" s="130"/>
      <c r="C95" s="3">
        <v>85</v>
      </c>
      <c r="D95" s="121">
        <v>-6837.43</v>
      </c>
      <c r="E95" s="120">
        <f t="shared" si="1"/>
        <v>-13394.02</v>
      </c>
      <c r="F95" s="126">
        <f>янв.25!H95+фев.25!H95+мар.25!H95+апр.25!H95+май.25!H95+июн.25!H95+июл.25!H95+авг.25!H95+сен.25!H95+окт.25!H95+ноя.25!H95+дек.25!H95</f>
        <v>20000</v>
      </c>
      <c r="G95" s="79">
        <f>янв.25!G95</f>
        <v>10657.82</v>
      </c>
      <c r="H95" s="79">
        <f>фев.25!G95</f>
        <v>9389.73</v>
      </c>
      <c r="I95" s="79">
        <f>мар.25!G95</f>
        <v>6509.04</v>
      </c>
      <c r="J95" s="79">
        <f>апр.25!G95</f>
        <v>0</v>
      </c>
      <c r="K95" s="79">
        <f>май.25!G95</f>
        <v>0</v>
      </c>
      <c r="L95" s="79">
        <f>июн.25!G95</f>
        <v>0</v>
      </c>
      <c r="M95" s="79">
        <f>июл.25!G95</f>
        <v>0</v>
      </c>
      <c r="N95" s="79">
        <f>авг.25!G95</f>
        <v>0</v>
      </c>
      <c r="O95" s="79">
        <f>сен.25!G95</f>
        <v>0</v>
      </c>
      <c r="P95" s="79">
        <f>окт.25!G95</f>
        <v>0</v>
      </c>
      <c r="Q95" s="79">
        <f>ноя.25!G95</f>
        <v>0</v>
      </c>
      <c r="R95" s="79">
        <f>дек.25!G95</f>
        <v>0</v>
      </c>
    </row>
    <row r="96" spans="1:18">
      <c r="A96" s="2"/>
      <c r="B96" s="130"/>
      <c r="C96" s="3">
        <v>86</v>
      </c>
      <c r="D96" s="121">
        <v>0</v>
      </c>
      <c r="E96" s="120">
        <f t="shared" si="1"/>
        <v>0</v>
      </c>
      <c r="F96" s="126">
        <f>янв.25!H96+фев.25!H96+мар.25!H96+апр.25!H96+май.25!H96+июн.25!H96+июл.25!H96+авг.25!H96+сен.25!H96+окт.25!H96+ноя.25!H96+дек.25!H96</f>
        <v>0</v>
      </c>
      <c r="G96" s="79">
        <f>янв.25!G96</f>
        <v>0</v>
      </c>
      <c r="H96" s="79">
        <f>фев.25!G96</f>
        <v>0</v>
      </c>
      <c r="I96" s="79">
        <f>мар.25!G96</f>
        <v>0</v>
      </c>
      <c r="J96" s="79">
        <f>апр.25!G96</f>
        <v>0</v>
      </c>
      <c r="K96" s="79">
        <f>май.25!G96</f>
        <v>0</v>
      </c>
      <c r="L96" s="79">
        <f>июн.25!G96</f>
        <v>0</v>
      </c>
      <c r="M96" s="79">
        <f>июл.25!G96</f>
        <v>0</v>
      </c>
      <c r="N96" s="79">
        <f>авг.25!G96</f>
        <v>0</v>
      </c>
      <c r="O96" s="79">
        <f>сен.25!G96</f>
        <v>0</v>
      </c>
      <c r="P96" s="79">
        <f>окт.25!G96</f>
        <v>0</v>
      </c>
      <c r="Q96" s="79">
        <f>ноя.25!G96</f>
        <v>0</v>
      </c>
      <c r="R96" s="79">
        <f>дек.25!G96</f>
        <v>0</v>
      </c>
    </row>
    <row r="97" spans="1:18">
      <c r="A97" s="2"/>
      <c r="B97" s="130"/>
      <c r="C97" s="3">
        <v>87</v>
      </c>
      <c r="D97" s="121">
        <v>0</v>
      </c>
      <c r="E97" s="120">
        <f t="shared" si="1"/>
        <v>0</v>
      </c>
      <c r="F97" s="126">
        <f>янв.25!H97+фев.25!H97+мар.25!H97+апр.25!H97+май.25!H97+июн.25!H97+июл.25!H97+авг.25!H97+сен.25!H97+окт.25!H97+ноя.25!H97+дек.25!H97</f>
        <v>0</v>
      </c>
      <c r="G97" s="79">
        <f>янв.25!G97</f>
        <v>0</v>
      </c>
      <c r="H97" s="79">
        <f>фев.25!G97</f>
        <v>0</v>
      </c>
      <c r="I97" s="79">
        <f>мар.25!G97</f>
        <v>0</v>
      </c>
      <c r="J97" s="79">
        <f>апр.25!G97</f>
        <v>0</v>
      </c>
      <c r="K97" s="79">
        <f>май.25!G97</f>
        <v>0</v>
      </c>
      <c r="L97" s="79">
        <f>июн.25!G97</f>
        <v>0</v>
      </c>
      <c r="M97" s="79">
        <f>июл.25!G97</f>
        <v>0</v>
      </c>
      <c r="N97" s="79">
        <f>авг.25!G97</f>
        <v>0</v>
      </c>
      <c r="O97" s="79">
        <f>сен.25!G97</f>
        <v>0</v>
      </c>
      <c r="P97" s="79">
        <f>окт.25!G97</f>
        <v>0</v>
      </c>
      <c r="Q97" s="79">
        <f>ноя.25!G97</f>
        <v>0</v>
      </c>
      <c r="R97" s="79">
        <f>дек.25!G97</f>
        <v>0</v>
      </c>
    </row>
    <row r="98" spans="1:18">
      <c r="A98" s="2"/>
      <c r="B98" s="130"/>
      <c r="C98" s="3">
        <v>88</v>
      </c>
      <c r="D98" s="121">
        <v>0</v>
      </c>
      <c r="E98" s="120">
        <f t="shared" si="1"/>
        <v>0</v>
      </c>
      <c r="F98" s="126">
        <f>янв.25!H98+фев.25!H98+мар.25!H98+апр.25!H98+май.25!H98+июн.25!H98+июл.25!H98+авг.25!H98+сен.25!H98+окт.25!H98+ноя.25!H98+дек.25!H98</f>
        <v>0</v>
      </c>
      <c r="G98" s="79">
        <f>янв.25!G98</f>
        <v>0</v>
      </c>
      <c r="H98" s="79">
        <f>фев.25!G98</f>
        <v>0</v>
      </c>
      <c r="I98" s="79">
        <f>мар.25!G98</f>
        <v>0</v>
      </c>
      <c r="J98" s="79">
        <f>апр.25!G98</f>
        <v>0</v>
      </c>
      <c r="K98" s="79">
        <f>май.25!G98</f>
        <v>0</v>
      </c>
      <c r="L98" s="79">
        <f>июн.25!G98</f>
        <v>0</v>
      </c>
      <c r="M98" s="79">
        <f>июл.25!G98</f>
        <v>0</v>
      </c>
      <c r="N98" s="79">
        <f>авг.25!G98</f>
        <v>0</v>
      </c>
      <c r="O98" s="79">
        <f>сен.25!G98</f>
        <v>0</v>
      </c>
      <c r="P98" s="79">
        <f>окт.25!G98</f>
        <v>0</v>
      </c>
      <c r="Q98" s="79">
        <f>ноя.25!G98</f>
        <v>0</v>
      </c>
      <c r="R98" s="79">
        <f>дек.25!G98</f>
        <v>0</v>
      </c>
    </row>
    <row r="99" spans="1:18">
      <c r="A99" s="2"/>
      <c r="B99" s="130"/>
      <c r="C99" s="3">
        <v>89</v>
      </c>
      <c r="D99" s="121">
        <v>0</v>
      </c>
      <c r="E99" s="120">
        <f t="shared" si="1"/>
        <v>0</v>
      </c>
      <c r="F99" s="126">
        <f>янв.25!H99+фев.25!H99+мар.25!H99+апр.25!H99+май.25!H99+июн.25!H99+июл.25!H99+авг.25!H99+сен.25!H99+окт.25!H99+ноя.25!H99+дек.25!H99</f>
        <v>0</v>
      </c>
      <c r="G99" s="79">
        <f>янв.25!G99</f>
        <v>0</v>
      </c>
      <c r="H99" s="79">
        <f>фев.25!G99</f>
        <v>0</v>
      </c>
      <c r="I99" s="79">
        <f>мар.25!G99</f>
        <v>0</v>
      </c>
      <c r="J99" s="79">
        <f>апр.25!G99</f>
        <v>0</v>
      </c>
      <c r="K99" s="79">
        <f>май.25!G99</f>
        <v>0</v>
      </c>
      <c r="L99" s="79">
        <f>июн.25!G99</f>
        <v>0</v>
      </c>
      <c r="M99" s="79">
        <f>июл.25!G99</f>
        <v>0</v>
      </c>
      <c r="N99" s="79">
        <f>авг.25!G99</f>
        <v>0</v>
      </c>
      <c r="O99" s="79">
        <f>сен.25!G99</f>
        <v>0</v>
      </c>
      <c r="P99" s="79">
        <f>окт.25!G99</f>
        <v>0</v>
      </c>
      <c r="Q99" s="79">
        <f>ноя.25!G99</f>
        <v>0</v>
      </c>
      <c r="R99" s="79">
        <f>дек.25!G99</f>
        <v>0</v>
      </c>
    </row>
    <row r="100" spans="1:18">
      <c r="A100" s="2"/>
      <c r="B100" s="130"/>
      <c r="C100" s="3">
        <v>90</v>
      </c>
      <c r="D100" s="121">
        <v>0</v>
      </c>
      <c r="E100" s="120">
        <f t="shared" si="1"/>
        <v>0</v>
      </c>
      <c r="F100" s="126">
        <f>янв.25!H100+фев.25!H100+мар.25!H100+апр.25!H100+май.25!H100+июн.25!H100+июл.25!H100+авг.25!H100+сен.25!H100+окт.25!H100+ноя.25!H100+дек.25!H100</f>
        <v>0</v>
      </c>
      <c r="G100" s="79">
        <f>янв.25!G100</f>
        <v>0</v>
      </c>
      <c r="H100" s="79">
        <f>фев.25!G100</f>
        <v>0</v>
      </c>
      <c r="I100" s="79">
        <f>мар.25!G100</f>
        <v>0</v>
      </c>
      <c r="J100" s="79">
        <f>апр.25!G100</f>
        <v>0</v>
      </c>
      <c r="K100" s="79">
        <f>май.25!G100</f>
        <v>0</v>
      </c>
      <c r="L100" s="79">
        <f>июн.25!G100</f>
        <v>0</v>
      </c>
      <c r="M100" s="79">
        <f>июл.25!G100</f>
        <v>0</v>
      </c>
      <c r="N100" s="79">
        <f>авг.25!G100</f>
        <v>0</v>
      </c>
      <c r="O100" s="79">
        <f>сен.25!G100</f>
        <v>0</v>
      </c>
      <c r="P100" s="79">
        <f>окт.25!G100</f>
        <v>0</v>
      </c>
      <c r="Q100" s="79">
        <f>ноя.25!G100</f>
        <v>0</v>
      </c>
      <c r="R100" s="79">
        <f>дек.25!G100</f>
        <v>0</v>
      </c>
    </row>
    <row r="101" spans="1:18">
      <c r="A101" s="2"/>
      <c r="B101" s="130"/>
      <c r="C101" s="3">
        <v>91</v>
      </c>
      <c r="D101" s="121">
        <v>0</v>
      </c>
      <c r="E101" s="120">
        <f t="shared" si="1"/>
        <v>0</v>
      </c>
      <c r="F101" s="126">
        <f>янв.25!H101+фев.25!H101+мар.25!H101+апр.25!H101+май.25!H101+июн.25!H101+июл.25!H101+авг.25!H101+сен.25!H101+окт.25!H101+ноя.25!H101+дек.25!H101</f>
        <v>0</v>
      </c>
      <c r="G101" s="79">
        <f>янв.25!G101</f>
        <v>0</v>
      </c>
      <c r="H101" s="79">
        <f>фев.25!G101</f>
        <v>0</v>
      </c>
      <c r="I101" s="79">
        <f>мар.25!G101</f>
        <v>0</v>
      </c>
      <c r="J101" s="79">
        <f>апр.25!G101</f>
        <v>0</v>
      </c>
      <c r="K101" s="79">
        <f>май.25!G101</f>
        <v>0</v>
      </c>
      <c r="L101" s="79">
        <f>июн.25!G101</f>
        <v>0</v>
      </c>
      <c r="M101" s="79">
        <f>июл.25!G101</f>
        <v>0</v>
      </c>
      <c r="N101" s="79">
        <f>авг.25!G101</f>
        <v>0</v>
      </c>
      <c r="O101" s="79">
        <f>сен.25!G101</f>
        <v>0</v>
      </c>
      <c r="P101" s="79">
        <f>окт.25!G101</f>
        <v>0</v>
      </c>
      <c r="Q101" s="79">
        <f>ноя.25!G101</f>
        <v>0</v>
      </c>
      <c r="R101" s="79">
        <f>дек.25!G101</f>
        <v>0</v>
      </c>
    </row>
    <row r="102" spans="1:18">
      <c r="A102" s="2"/>
      <c r="B102" s="130"/>
      <c r="C102" s="3">
        <v>92</v>
      </c>
      <c r="D102" s="121">
        <v>0</v>
      </c>
      <c r="E102" s="120">
        <f t="shared" si="1"/>
        <v>0</v>
      </c>
      <c r="F102" s="126">
        <f>янв.25!H102+фев.25!H102+мар.25!H102+апр.25!H102+май.25!H102+июн.25!H102+июл.25!H102+авг.25!H102+сен.25!H102+окт.25!H102+ноя.25!H102+дек.25!H102</f>
        <v>0</v>
      </c>
      <c r="G102" s="79">
        <f>янв.25!G102</f>
        <v>0</v>
      </c>
      <c r="H102" s="79">
        <f>фев.25!G102</f>
        <v>0</v>
      </c>
      <c r="I102" s="79">
        <f>мар.25!G102</f>
        <v>0</v>
      </c>
      <c r="J102" s="79">
        <f>апр.25!G102</f>
        <v>0</v>
      </c>
      <c r="K102" s="79">
        <f>май.25!G102</f>
        <v>0</v>
      </c>
      <c r="L102" s="79">
        <f>июн.25!G102</f>
        <v>0</v>
      </c>
      <c r="M102" s="79">
        <f>июл.25!G102</f>
        <v>0</v>
      </c>
      <c r="N102" s="79">
        <f>авг.25!G102</f>
        <v>0</v>
      </c>
      <c r="O102" s="79">
        <f>сен.25!G102</f>
        <v>0</v>
      </c>
      <c r="P102" s="79">
        <f>окт.25!G102</f>
        <v>0</v>
      </c>
      <c r="Q102" s="79">
        <f>ноя.25!G102</f>
        <v>0</v>
      </c>
      <c r="R102" s="79">
        <f>дек.25!G102</f>
        <v>0</v>
      </c>
    </row>
    <row r="103" spans="1:18">
      <c r="A103" s="2"/>
      <c r="B103" s="130"/>
      <c r="C103" s="3">
        <v>93</v>
      </c>
      <c r="D103" s="121">
        <v>-73.300000000000111</v>
      </c>
      <c r="E103" s="120">
        <f t="shared" si="1"/>
        <v>-1055.5200000000002</v>
      </c>
      <c r="F103" s="126">
        <f>янв.25!H103+фев.25!H103+мар.25!H103+апр.25!H103+май.25!H103+июн.25!H103+июл.25!H103+авг.25!H103+сен.25!H103+окт.25!H103+ноя.25!H103+дек.25!H103</f>
        <v>0</v>
      </c>
      <c r="G103" s="79">
        <f>янв.25!G103</f>
        <v>769.65</v>
      </c>
      <c r="H103" s="79">
        <f>фев.25!G103</f>
        <v>0</v>
      </c>
      <c r="I103" s="79">
        <f>мар.25!G103</f>
        <v>212.57</v>
      </c>
      <c r="J103" s="79">
        <f>апр.25!G103</f>
        <v>0</v>
      </c>
      <c r="K103" s="79">
        <f>май.25!G103</f>
        <v>0</v>
      </c>
      <c r="L103" s="79">
        <f>июн.25!G103</f>
        <v>0</v>
      </c>
      <c r="M103" s="79">
        <f>июл.25!G103</f>
        <v>0</v>
      </c>
      <c r="N103" s="79">
        <f>авг.25!G103</f>
        <v>0</v>
      </c>
      <c r="O103" s="79">
        <f>сен.25!G103</f>
        <v>0</v>
      </c>
      <c r="P103" s="79">
        <f>окт.25!G103</f>
        <v>0</v>
      </c>
      <c r="Q103" s="79">
        <f>ноя.25!G103</f>
        <v>0</v>
      </c>
      <c r="R103" s="79">
        <f>дек.25!G103</f>
        <v>0</v>
      </c>
    </row>
    <row r="104" spans="1:18">
      <c r="A104" s="2"/>
      <c r="B104" s="130"/>
      <c r="C104" s="3">
        <v>94</v>
      </c>
      <c r="D104" s="121">
        <v>0</v>
      </c>
      <c r="E104" s="120">
        <f t="shared" si="1"/>
        <v>0</v>
      </c>
      <c r="F104" s="126">
        <f>янв.25!H104+фев.25!H104+мар.25!H104+апр.25!H104+май.25!H104+июн.25!H104+июл.25!H104+авг.25!H104+сен.25!H104+окт.25!H104+ноя.25!H104+дек.25!H104</f>
        <v>0</v>
      </c>
      <c r="G104" s="79">
        <f>янв.25!G104</f>
        <v>0</v>
      </c>
      <c r="H104" s="79">
        <f>фев.25!G104</f>
        <v>0</v>
      </c>
      <c r="I104" s="79">
        <f>мар.25!G104</f>
        <v>0</v>
      </c>
      <c r="J104" s="79">
        <f>апр.25!G104</f>
        <v>0</v>
      </c>
      <c r="K104" s="79">
        <f>май.25!G104</f>
        <v>0</v>
      </c>
      <c r="L104" s="79">
        <f>июн.25!G104</f>
        <v>0</v>
      </c>
      <c r="M104" s="79">
        <f>июл.25!G104</f>
        <v>0</v>
      </c>
      <c r="N104" s="79">
        <f>авг.25!G104</f>
        <v>0</v>
      </c>
      <c r="O104" s="79">
        <f>сен.25!G104</f>
        <v>0</v>
      </c>
      <c r="P104" s="79">
        <f>окт.25!G104</f>
        <v>0</v>
      </c>
      <c r="Q104" s="79">
        <f>ноя.25!G104</f>
        <v>0</v>
      </c>
      <c r="R104" s="79">
        <f>дек.25!G104</f>
        <v>0</v>
      </c>
    </row>
    <row r="105" spans="1:18">
      <c r="A105" s="2"/>
      <c r="B105" s="130"/>
      <c r="C105" s="3">
        <v>95</v>
      </c>
      <c r="D105" s="121">
        <v>0</v>
      </c>
      <c r="E105" s="120">
        <f t="shared" si="1"/>
        <v>0</v>
      </c>
      <c r="F105" s="126">
        <f>янв.25!H105+фев.25!H105+мар.25!H105+апр.25!H105+май.25!H105+июн.25!H105+июл.25!H105+авг.25!H105+сен.25!H105+окт.25!H105+ноя.25!H105+дек.25!H105</f>
        <v>0</v>
      </c>
      <c r="G105" s="79">
        <f>янв.25!G105</f>
        <v>0</v>
      </c>
      <c r="H105" s="79">
        <f>фев.25!G105</f>
        <v>0</v>
      </c>
      <c r="I105" s="79">
        <f>мар.25!G105</f>
        <v>0</v>
      </c>
      <c r="J105" s="79">
        <f>апр.25!G105</f>
        <v>0</v>
      </c>
      <c r="K105" s="79">
        <f>май.25!G105</f>
        <v>0</v>
      </c>
      <c r="L105" s="79">
        <f>июн.25!G105</f>
        <v>0</v>
      </c>
      <c r="M105" s="79">
        <f>июл.25!G105</f>
        <v>0</v>
      </c>
      <c r="N105" s="79">
        <f>авг.25!G105</f>
        <v>0</v>
      </c>
      <c r="O105" s="79">
        <f>сен.25!G105</f>
        <v>0</v>
      </c>
      <c r="P105" s="79">
        <f>окт.25!G105</f>
        <v>0</v>
      </c>
      <c r="Q105" s="79">
        <f>ноя.25!G105</f>
        <v>0</v>
      </c>
      <c r="R105" s="79">
        <f>дек.25!G105</f>
        <v>0</v>
      </c>
    </row>
    <row r="106" spans="1:18">
      <c r="A106" s="2"/>
      <c r="B106" s="130"/>
      <c r="C106" s="3">
        <v>96</v>
      </c>
      <c r="D106" s="121">
        <v>0</v>
      </c>
      <c r="E106" s="120">
        <f t="shared" si="1"/>
        <v>0</v>
      </c>
      <c r="F106" s="126">
        <f>янв.25!H106+фев.25!H106+мар.25!H106+апр.25!H106+май.25!H106+июн.25!H106+июл.25!H106+авг.25!H106+сен.25!H106+окт.25!H106+ноя.25!H106+дек.25!H106</f>
        <v>0</v>
      </c>
      <c r="G106" s="79">
        <f>янв.25!G106</f>
        <v>0</v>
      </c>
      <c r="H106" s="79">
        <f>фев.25!G106</f>
        <v>0</v>
      </c>
      <c r="I106" s="79">
        <f>мар.25!G106</f>
        <v>0</v>
      </c>
      <c r="J106" s="79">
        <f>апр.25!G106</f>
        <v>0</v>
      </c>
      <c r="K106" s="79">
        <f>май.25!G106</f>
        <v>0</v>
      </c>
      <c r="L106" s="79">
        <f>июн.25!G106</f>
        <v>0</v>
      </c>
      <c r="M106" s="79">
        <f>июл.25!G106</f>
        <v>0</v>
      </c>
      <c r="N106" s="79">
        <f>авг.25!G106</f>
        <v>0</v>
      </c>
      <c r="O106" s="79">
        <f>сен.25!G106</f>
        <v>0</v>
      </c>
      <c r="P106" s="79">
        <f>окт.25!G106</f>
        <v>0</v>
      </c>
      <c r="Q106" s="79">
        <f>ноя.25!G106</f>
        <v>0</v>
      </c>
      <c r="R106" s="79">
        <f>дек.25!G106</f>
        <v>0</v>
      </c>
    </row>
    <row r="107" spans="1:18">
      <c r="A107" s="2"/>
      <c r="B107" s="130"/>
      <c r="C107" s="3">
        <v>97</v>
      </c>
      <c r="D107" s="121">
        <v>0</v>
      </c>
      <c r="E107" s="120">
        <f t="shared" si="1"/>
        <v>0</v>
      </c>
      <c r="F107" s="126">
        <f>янв.25!H107+фев.25!H107+мар.25!H107+апр.25!H107+май.25!H107+июн.25!H107+июл.25!H107+авг.25!H107+сен.25!H107+окт.25!H107+ноя.25!H107+дек.25!H107</f>
        <v>0</v>
      </c>
      <c r="G107" s="79">
        <f>янв.25!G107</f>
        <v>0</v>
      </c>
      <c r="H107" s="79">
        <f>фев.25!G107</f>
        <v>0</v>
      </c>
      <c r="I107" s="79">
        <f>мар.25!G107</f>
        <v>0</v>
      </c>
      <c r="J107" s="79">
        <f>апр.25!G107</f>
        <v>0</v>
      </c>
      <c r="K107" s="79">
        <f>май.25!G107</f>
        <v>0</v>
      </c>
      <c r="L107" s="79">
        <f>июн.25!G107</f>
        <v>0</v>
      </c>
      <c r="M107" s="79">
        <f>июл.25!G107</f>
        <v>0</v>
      </c>
      <c r="N107" s="79">
        <f>авг.25!G107</f>
        <v>0</v>
      </c>
      <c r="O107" s="79">
        <f>сен.25!G107</f>
        <v>0</v>
      </c>
      <c r="P107" s="79">
        <f>окт.25!G107</f>
        <v>0</v>
      </c>
      <c r="Q107" s="79">
        <f>ноя.25!G107</f>
        <v>0</v>
      </c>
      <c r="R107" s="79">
        <f>дек.25!G107</f>
        <v>0</v>
      </c>
    </row>
    <row r="108" spans="1:18">
      <c r="A108" s="2"/>
      <c r="B108" s="130"/>
      <c r="C108" s="3">
        <v>98</v>
      </c>
      <c r="D108" s="121">
        <v>0</v>
      </c>
      <c r="E108" s="120">
        <f t="shared" si="1"/>
        <v>0</v>
      </c>
      <c r="F108" s="126">
        <f>янв.25!H108+фев.25!H108+мар.25!H108+апр.25!H108+май.25!H108+июн.25!H108+июл.25!H108+авг.25!H108+сен.25!H108+окт.25!H108+ноя.25!H108+дек.25!H108</f>
        <v>0</v>
      </c>
      <c r="G108" s="79">
        <f>янв.25!G108</f>
        <v>0</v>
      </c>
      <c r="H108" s="79">
        <f>фев.25!G108</f>
        <v>0</v>
      </c>
      <c r="I108" s="79">
        <f>мар.25!G108</f>
        <v>0</v>
      </c>
      <c r="J108" s="79">
        <f>апр.25!G108</f>
        <v>0</v>
      </c>
      <c r="K108" s="79">
        <f>май.25!G108</f>
        <v>0</v>
      </c>
      <c r="L108" s="79">
        <f>июн.25!G108</f>
        <v>0</v>
      </c>
      <c r="M108" s="79">
        <f>июл.25!G108</f>
        <v>0</v>
      </c>
      <c r="N108" s="79">
        <f>авг.25!G108</f>
        <v>0</v>
      </c>
      <c r="O108" s="79">
        <f>сен.25!G108</f>
        <v>0</v>
      </c>
      <c r="P108" s="79">
        <f>окт.25!G108</f>
        <v>0</v>
      </c>
      <c r="Q108" s="79">
        <f>ноя.25!G108</f>
        <v>0</v>
      </c>
      <c r="R108" s="79">
        <f>дек.25!G108</f>
        <v>0</v>
      </c>
    </row>
    <row r="109" spans="1:18">
      <c r="A109" s="2"/>
      <c r="B109" s="130"/>
      <c r="C109" s="3">
        <v>99</v>
      </c>
      <c r="D109" s="121">
        <v>0</v>
      </c>
      <c r="E109" s="120">
        <f t="shared" si="1"/>
        <v>0</v>
      </c>
      <c r="F109" s="126">
        <f>янв.25!H109+фев.25!H109+мар.25!H109+апр.25!H109+май.25!H109+июн.25!H109+июл.25!H109+авг.25!H109+сен.25!H109+окт.25!H109+ноя.25!H109+дек.25!H109</f>
        <v>0</v>
      </c>
      <c r="G109" s="79">
        <f>янв.25!G109</f>
        <v>0</v>
      </c>
      <c r="H109" s="79">
        <f>фев.25!G109</f>
        <v>0</v>
      </c>
      <c r="I109" s="79">
        <f>мар.25!G109</f>
        <v>0</v>
      </c>
      <c r="J109" s="79">
        <f>апр.25!G109</f>
        <v>0</v>
      </c>
      <c r="K109" s="79">
        <f>май.25!G109</f>
        <v>0</v>
      </c>
      <c r="L109" s="79">
        <f>июн.25!G109</f>
        <v>0</v>
      </c>
      <c r="M109" s="79">
        <f>июл.25!G109</f>
        <v>0</v>
      </c>
      <c r="N109" s="79">
        <f>авг.25!G109</f>
        <v>0</v>
      </c>
      <c r="O109" s="79">
        <f>сен.25!G109</f>
        <v>0</v>
      </c>
      <c r="P109" s="79">
        <f>окт.25!G109</f>
        <v>0</v>
      </c>
      <c r="Q109" s="79">
        <f>ноя.25!G109</f>
        <v>0</v>
      </c>
      <c r="R109" s="79">
        <f>дек.25!G109</f>
        <v>0</v>
      </c>
    </row>
    <row r="110" spans="1:18">
      <c r="A110" s="2"/>
      <c r="B110" s="130"/>
      <c r="C110" s="3">
        <v>100</v>
      </c>
      <c r="D110" s="121">
        <v>0</v>
      </c>
      <c r="E110" s="120">
        <f t="shared" si="1"/>
        <v>0</v>
      </c>
      <c r="F110" s="126">
        <f>янв.25!H110+фев.25!H110+мар.25!H110+апр.25!H110+май.25!H110+июн.25!H110+июл.25!H110+авг.25!H110+сен.25!H110+окт.25!H110+ноя.25!H110+дек.25!H110</f>
        <v>0</v>
      </c>
      <c r="G110" s="79">
        <f>янв.25!G110</f>
        <v>0</v>
      </c>
      <c r="H110" s="79">
        <f>фев.25!G110</f>
        <v>0</v>
      </c>
      <c r="I110" s="79">
        <f>мар.25!G110</f>
        <v>0</v>
      </c>
      <c r="J110" s="79">
        <f>апр.25!G110</f>
        <v>0</v>
      </c>
      <c r="K110" s="79">
        <f>май.25!G110</f>
        <v>0</v>
      </c>
      <c r="L110" s="79">
        <f>июн.25!G110</f>
        <v>0</v>
      </c>
      <c r="M110" s="79">
        <f>июл.25!G110</f>
        <v>0</v>
      </c>
      <c r="N110" s="79">
        <f>авг.25!G110</f>
        <v>0</v>
      </c>
      <c r="O110" s="79">
        <f>сен.25!G110</f>
        <v>0</v>
      </c>
      <c r="P110" s="79">
        <f>окт.25!G110</f>
        <v>0</v>
      </c>
      <c r="Q110" s="79">
        <f>ноя.25!G110</f>
        <v>0</v>
      </c>
      <c r="R110" s="79">
        <f>дек.25!G110</f>
        <v>0</v>
      </c>
    </row>
    <row r="111" spans="1:18">
      <c r="A111" s="2"/>
      <c r="B111" s="130"/>
      <c r="C111" s="3">
        <v>101</v>
      </c>
      <c r="D111" s="121">
        <v>0</v>
      </c>
      <c r="E111" s="120">
        <f t="shared" si="1"/>
        <v>0</v>
      </c>
      <c r="F111" s="126">
        <f>янв.25!H111+фев.25!H111+мар.25!H111+апр.25!H111+май.25!H111+июн.25!H111+июл.25!H111+авг.25!H111+сен.25!H111+окт.25!H111+ноя.25!H111+дек.25!H111</f>
        <v>0</v>
      </c>
      <c r="G111" s="79">
        <f>янв.25!G111</f>
        <v>0</v>
      </c>
      <c r="H111" s="79">
        <f>фев.25!G111</f>
        <v>0</v>
      </c>
      <c r="I111" s="79">
        <f>мар.25!G111</f>
        <v>0</v>
      </c>
      <c r="J111" s="79">
        <f>апр.25!G111</f>
        <v>0</v>
      </c>
      <c r="K111" s="79">
        <f>май.25!G111</f>
        <v>0</v>
      </c>
      <c r="L111" s="79">
        <f>июн.25!G111</f>
        <v>0</v>
      </c>
      <c r="M111" s="79">
        <f>июл.25!G111</f>
        <v>0</v>
      </c>
      <c r="N111" s="79">
        <f>авг.25!G111</f>
        <v>0</v>
      </c>
      <c r="O111" s="79">
        <f>сен.25!G111</f>
        <v>0</v>
      </c>
      <c r="P111" s="79">
        <f>окт.25!G111</f>
        <v>0</v>
      </c>
      <c r="Q111" s="79">
        <f>ноя.25!G111</f>
        <v>0</v>
      </c>
      <c r="R111" s="79">
        <f>дек.25!G111</f>
        <v>0</v>
      </c>
    </row>
    <row r="112" spans="1:18">
      <c r="A112" s="2"/>
      <c r="B112" s="130"/>
      <c r="C112" s="3">
        <v>102</v>
      </c>
      <c r="D112" s="121">
        <v>41.36</v>
      </c>
      <c r="E112" s="120">
        <f t="shared" si="1"/>
        <v>34.03</v>
      </c>
      <c r="F112" s="126">
        <f>янв.25!H112+фев.25!H112+мар.25!H112+апр.25!H112+май.25!H112+июн.25!H112+июл.25!H112+авг.25!H112+сен.25!H112+окт.25!H112+ноя.25!H112+дек.25!H112</f>
        <v>0</v>
      </c>
      <c r="G112" s="79">
        <f>янв.25!G112</f>
        <v>0</v>
      </c>
      <c r="H112" s="79">
        <f>фев.25!G112</f>
        <v>0</v>
      </c>
      <c r="I112" s="79">
        <f>мар.25!G112</f>
        <v>7.33</v>
      </c>
      <c r="J112" s="79">
        <f>апр.25!G112</f>
        <v>0</v>
      </c>
      <c r="K112" s="79">
        <f>май.25!G112</f>
        <v>0</v>
      </c>
      <c r="L112" s="79">
        <f>июн.25!G112</f>
        <v>0</v>
      </c>
      <c r="M112" s="79">
        <f>июл.25!G112</f>
        <v>0</v>
      </c>
      <c r="N112" s="79">
        <f>авг.25!G112</f>
        <v>0</v>
      </c>
      <c r="O112" s="79">
        <f>сен.25!G112</f>
        <v>0</v>
      </c>
      <c r="P112" s="79">
        <f>окт.25!G112</f>
        <v>0</v>
      </c>
      <c r="Q112" s="79">
        <f>ноя.25!G112</f>
        <v>0</v>
      </c>
      <c r="R112" s="79">
        <f>дек.25!G112</f>
        <v>0</v>
      </c>
    </row>
    <row r="113" spans="1:18">
      <c r="A113" s="2"/>
      <c r="B113" s="130"/>
      <c r="C113" s="3" t="s">
        <v>42</v>
      </c>
      <c r="D113" s="121">
        <v>750.9</v>
      </c>
      <c r="E113" s="120">
        <f t="shared" si="1"/>
        <v>750.9</v>
      </c>
      <c r="F113" s="126">
        <f>янв.25!H113+фев.25!H113+мар.25!H113+апр.25!H113+май.25!H113+июн.25!H113+июл.25!H113+авг.25!H113+сен.25!H113+окт.25!H113+ноя.25!H113+дек.25!H113</f>
        <v>0</v>
      </c>
      <c r="G113" s="79">
        <f>янв.25!G113</f>
        <v>0</v>
      </c>
      <c r="H113" s="79">
        <f>фев.25!G113</f>
        <v>0</v>
      </c>
      <c r="I113" s="79">
        <f>мар.25!G113</f>
        <v>0</v>
      </c>
      <c r="J113" s="79">
        <f>апр.25!G113</f>
        <v>0</v>
      </c>
      <c r="K113" s="79">
        <f>май.25!G113</f>
        <v>0</v>
      </c>
      <c r="L113" s="79">
        <f>июн.25!G113</f>
        <v>0</v>
      </c>
      <c r="M113" s="79">
        <f>июл.25!G113</f>
        <v>0</v>
      </c>
      <c r="N113" s="79">
        <f>авг.25!G113</f>
        <v>0</v>
      </c>
      <c r="O113" s="79">
        <f>сен.25!G113</f>
        <v>0</v>
      </c>
      <c r="P113" s="79">
        <f>окт.25!G113</f>
        <v>0</v>
      </c>
      <c r="Q113" s="79">
        <f>ноя.25!G113</f>
        <v>0</v>
      </c>
      <c r="R113" s="79">
        <f>дек.25!G113</f>
        <v>0</v>
      </c>
    </row>
    <row r="114" spans="1:18">
      <c r="A114" s="2"/>
      <c r="B114" s="130"/>
      <c r="C114" s="3">
        <v>103</v>
      </c>
      <c r="D114" s="121">
        <v>633.49999999999989</v>
      </c>
      <c r="E114" s="120">
        <f t="shared" si="1"/>
        <v>567.52999999999986</v>
      </c>
      <c r="F114" s="126">
        <f>янв.25!H114+фев.25!H114+мар.25!H114+апр.25!H114+май.25!H114+июн.25!H114+июл.25!H114+авг.25!H114+сен.25!H114+окт.25!H114+ноя.25!H114+дек.25!H114</f>
        <v>0</v>
      </c>
      <c r="G114" s="79">
        <f>янв.25!G114</f>
        <v>0</v>
      </c>
      <c r="H114" s="79">
        <f>фев.25!G114</f>
        <v>0</v>
      </c>
      <c r="I114" s="79">
        <f>мар.25!G114</f>
        <v>65.97</v>
      </c>
      <c r="J114" s="79">
        <f>апр.25!G114</f>
        <v>0</v>
      </c>
      <c r="K114" s="79">
        <f>май.25!G114</f>
        <v>0</v>
      </c>
      <c r="L114" s="79">
        <f>июн.25!G114</f>
        <v>0</v>
      </c>
      <c r="M114" s="79">
        <f>июл.25!G114</f>
        <v>0</v>
      </c>
      <c r="N114" s="79">
        <f>авг.25!G114</f>
        <v>0</v>
      </c>
      <c r="O114" s="79">
        <f>сен.25!G114</f>
        <v>0</v>
      </c>
      <c r="P114" s="79">
        <f>окт.25!G114</f>
        <v>0</v>
      </c>
      <c r="Q114" s="79">
        <f>ноя.25!G114</f>
        <v>0</v>
      </c>
      <c r="R114" s="79">
        <f>дек.25!G114</f>
        <v>0</v>
      </c>
    </row>
    <row r="115" spans="1:18">
      <c r="A115" s="2"/>
      <c r="B115" s="130"/>
      <c r="C115" s="3">
        <v>104</v>
      </c>
      <c r="D115" s="121">
        <v>0</v>
      </c>
      <c r="E115" s="120">
        <f t="shared" si="1"/>
        <v>0</v>
      </c>
      <c r="F115" s="126">
        <f>янв.25!H115+фев.25!H115+мар.25!H115+апр.25!H115+май.25!H115+июн.25!H115+июл.25!H115+авг.25!H115+сен.25!H115+окт.25!H115+ноя.25!H115+дек.25!H115</f>
        <v>0</v>
      </c>
      <c r="G115" s="79">
        <f>янв.25!G115</f>
        <v>0</v>
      </c>
      <c r="H115" s="79">
        <f>фев.25!G115</f>
        <v>0</v>
      </c>
      <c r="I115" s="79">
        <f>мар.25!G115</f>
        <v>0</v>
      </c>
      <c r="J115" s="79">
        <f>апр.25!G115</f>
        <v>0</v>
      </c>
      <c r="K115" s="79">
        <f>май.25!G115</f>
        <v>0</v>
      </c>
      <c r="L115" s="79">
        <f>июн.25!G115</f>
        <v>0</v>
      </c>
      <c r="M115" s="79">
        <f>июл.25!G115</f>
        <v>0</v>
      </c>
      <c r="N115" s="79">
        <f>авг.25!G115</f>
        <v>0</v>
      </c>
      <c r="O115" s="79">
        <f>сен.25!G115</f>
        <v>0</v>
      </c>
      <c r="P115" s="79">
        <f>окт.25!G115</f>
        <v>0</v>
      </c>
      <c r="Q115" s="79">
        <f>ноя.25!G115</f>
        <v>0</v>
      </c>
      <c r="R115" s="79">
        <f>дек.25!G115</f>
        <v>0</v>
      </c>
    </row>
    <row r="116" spans="1:18">
      <c r="A116" s="2"/>
      <c r="B116" s="130"/>
      <c r="C116" s="3">
        <v>105</v>
      </c>
      <c r="D116" s="121">
        <v>0</v>
      </c>
      <c r="E116" s="120">
        <f t="shared" si="1"/>
        <v>0</v>
      </c>
      <c r="F116" s="126">
        <f>янв.25!H116+фев.25!H116+мар.25!H116+апр.25!H116+май.25!H116+июн.25!H116+июл.25!H116+авг.25!H116+сен.25!H116+окт.25!H116+ноя.25!H116+дек.25!H116</f>
        <v>0</v>
      </c>
      <c r="G116" s="79">
        <f>янв.25!G116</f>
        <v>0</v>
      </c>
      <c r="H116" s="79">
        <f>фев.25!G116</f>
        <v>0</v>
      </c>
      <c r="I116" s="79">
        <f>мар.25!G116</f>
        <v>0</v>
      </c>
      <c r="J116" s="79">
        <f>апр.25!G116</f>
        <v>0</v>
      </c>
      <c r="K116" s="79">
        <f>май.25!G116</f>
        <v>0</v>
      </c>
      <c r="L116" s="79">
        <f>июн.25!G116</f>
        <v>0</v>
      </c>
      <c r="M116" s="79">
        <f>июл.25!G116</f>
        <v>0</v>
      </c>
      <c r="N116" s="79">
        <f>авг.25!G116</f>
        <v>0</v>
      </c>
      <c r="O116" s="79">
        <f>сен.25!G116</f>
        <v>0</v>
      </c>
      <c r="P116" s="79">
        <f>окт.25!G116</f>
        <v>0</v>
      </c>
      <c r="Q116" s="79">
        <f>ноя.25!G116</f>
        <v>0</v>
      </c>
      <c r="R116" s="79">
        <f>дек.25!G116</f>
        <v>0</v>
      </c>
    </row>
    <row r="117" spans="1:18">
      <c r="A117" s="2"/>
      <c r="B117" s="130"/>
      <c r="C117" s="3">
        <v>106</v>
      </c>
      <c r="D117" s="121">
        <v>0</v>
      </c>
      <c r="E117" s="120">
        <f t="shared" si="1"/>
        <v>0</v>
      </c>
      <c r="F117" s="126">
        <f>янв.25!H117+фев.25!H117+мар.25!H117+апр.25!H117+май.25!H117+июн.25!H117+июл.25!H117+авг.25!H117+сен.25!H117+окт.25!H117+ноя.25!H117+дек.25!H117</f>
        <v>0</v>
      </c>
      <c r="G117" s="79">
        <f>янв.25!G117</f>
        <v>0</v>
      </c>
      <c r="H117" s="79">
        <f>фев.25!G117</f>
        <v>0</v>
      </c>
      <c r="I117" s="79">
        <f>мар.25!G117</f>
        <v>0</v>
      </c>
      <c r="J117" s="79">
        <f>апр.25!G117</f>
        <v>0</v>
      </c>
      <c r="K117" s="79">
        <f>май.25!G117</f>
        <v>0</v>
      </c>
      <c r="L117" s="79">
        <f>июн.25!G117</f>
        <v>0</v>
      </c>
      <c r="M117" s="79">
        <f>июл.25!G117</f>
        <v>0</v>
      </c>
      <c r="N117" s="79">
        <f>авг.25!G117</f>
        <v>0</v>
      </c>
      <c r="O117" s="79">
        <f>сен.25!G117</f>
        <v>0</v>
      </c>
      <c r="P117" s="79">
        <f>окт.25!G117</f>
        <v>0</v>
      </c>
      <c r="Q117" s="79">
        <f>ноя.25!G117</f>
        <v>0</v>
      </c>
      <c r="R117" s="79">
        <f>дек.25!G117</f>
        <v>0</v>
      </c>
    </row>
    <row r="118" spans="1:18">
      <c r="A118" s="2"/>
      <c r="B118" s="130"/>
      <c r="C118" s="3">
        <v>107</v>
      </c>
      <c r="D118" s="121">
        <v>0</v>
      </c>
      <c r="E118" s="120">
        <f t="shared" si="1"/>
        <v>0</v>
      </c>
      <c r="F118" s="126">
        <f>янв.25!H118+фев.25!H118+мар.25!H118+апр.25!H118+май.25!H118+июн.25!H118+июл.25!H118+авг.25!H118+сен.25!H118+окт.25!H118+ноя.25!H118+дек.25!H118</f>
        <v>0</v>
      </c>
      <c r="G118" s="79">
        <f>янв.25!G118</f>
        <v>0</v>
      </c>
      <c r="H118" s="79">
        <f>фев.25!G118</f>
        <v>0</v>
      </c>
      <c r="I118" s="79">
        <f>мар.25!G118</f>
        <v>0</v>
      </c>
      <c r="J118" s="79">
        <f>апр.25!G118</f>
        <v>0</v>
      </c>
      <c r="K118" s="79">
        <f>май.25!G118</f>
        <v>0</v>
      </c>
      <c r="L118" s="79">
        <f>июн.25!G118</f>
        <v>0</v>
      </c>
      <c r="M118" s="79">
        <f>июл.25!G118</f>
        <v>0</v>
      </c>
      <c r="N118" s="79">
        <f>авг.25!G118</f>
        <v>0</v>
      </c>
      <c r="O118" s="79">
        <f>сен.25!G118</f>
        <v>0</v>
      </c>
      <c r="P118" s="79">
        <f>окт.25!G118</f>
        <v>0</v>
      </c>
      <c r="Q118" s="79">
        <f>ноя.25!G118</f>
        <v>0</v>
      </c>
      <c r="R118" s="79">
        <f>дек.25!G118</f>
        <v>0</v>
      </c>
    </row>
    <row r="119" spans="1:18">
      <c r="A119" s="2"/>
      <c r="B119" s="130"/>
      <c r="C119" s="3">
        <v>108</v>
      </c>
      <c r="D119" s="121">
        <v>0</v>
      </c>
      <c r="E119" s="120">
        <f t="shared" si="1"/>
        <v>0</v>
      </c>
      <c r="F119" s="126">
        <f>янв.25!H119+фев.25!H119+мар.25!H119+апр.25!H119+май.25!H119+июн.25!H119+июл.25!H119+авг.25!H119+сен.25!H119+окт.25!H119+ноя.25!H119+дек.25!H119</f>
        <v>0</v>
      </c>
      <c r="G119" s="79">
        <f>янв.25!G119</f>
        <v>0</v>
      </c>
      <c r="H119" s="79">
        <f>фев.25!G119</f>
        <v>0</v>
      </c>
      <c r="I119" s="79">
        <f>мар.25!G119</f>
        <v>0</v>
      </c>
      <c r="J119" s="79">
        <f>апр.25!G119</f>
        <v>0</v>
      </c>
      <c r="K119" s="79">
        <f>май.25!G119</f>
        <v>0</v>
      </c>
      <c r="L119" s="79">
        <f>июн.25!G119</f>
        <v>0</v>
      </c>
      <c r="M119" s="79">
        <f>июл.25!G119</f>
        <v>0</v>
      </c>
      <c r="N119" s="79">
        <f>авг.25!G119</f>
        <v>0</v>
      </c>
      <c r="O119" s="79">
        <f>сен.25!G119</f>
        <v>0</v>
      </c>
      <c r="P119" s="79">
        <f>окт.25!G119</f>
        <v>0</v>
      </c>
      <c r="Q119" s="79">
        <f>ноя.25!G119</f>
        <v>0</v>
      </c>
      <c r="R119" s="79">
        <f>дек.25!G119</f>
        <v>0</v>
      </c>
    </row>
    <row r="120" spans="1:18">
      <c r="A120" s="4"/>
      <c r="B120" s="130"/>
      <c r="C120" s="3">
        <v>109</v>
      </c>
      <c r="D120" s="121">
        <v>0</v>
      </c>
      <c r="E120" s="120">
        <f t="shared" si="1"/>
        <v>0</v>
      </c>
      <c r="F120" s="126">
        <f>янв.25!H120+фев.25!H120+мар.25!H120+апр.25!H120+май.25!H120+июн.25!H120+июл.25!H120+авг.25!H120+сен.25!H120+окт.25!H120+ноя.25!H120+дек.25!H120</f>
        <v>0</v>
      </c>
      <c r="G120" s="79">
        <f>янв.25!G120</f>
        <v>0</v>
      </c>
      <c r="H120" s="79">
        <f>фев.25!G120</f>
        <v>0</v>
      </c>
      <c r="I120" s="79">
        <f>мар.25!G120</f>
        <v>0</v>
      </c>
      <c r="J120" s="79">
        <f>апр.25!G120</f>
        <v>0</v>
      </c>
      <c r="K120" s="79">
        <f>май.25!G120</f>
        <v>0</v>
      </c>
      <c r="L120" s="79">
        <f>июн.25!G120</f>
        <v>0</v>
      </c>
      <c r="M120" s="79">
        <f>июл.25!G120</f>
        <v>0</v>
      </c>
      <c r="N120" s="79">
        <f>авг.25!G120</f>
        <v>0</v>
      </c>
      <c r="O120" s="79">
        <f>сен.25!G120</f>
        <v>0</v>
      </c>
      <c r="P120" s="79">
        <f>окт.25!G120</f>
        <v>0</v>
      </c>
      <c r="Q120" s="79">
        <f>ноя.25!G120</f>
        <v>0</v>
      </c>
      <c r="R120" s="79">
        <f>дек.25!G120</f>
        <v>0</v>
      </c>
    </row>
    <row r="121" spans="1:18">
      <c r="A121" s="2"/>
      <c r="B121" s="130"/>
      <c r="C121" s="3">
        <v>110</v>
      </c>
      <c r="D121" s="121">
        <v>0</v>
      </c>
      <c r="E121" s="120">
        <f t="shared" si="1"/>
        <v>0</v>
      </c>
      <c r="F121" s="126">
        <f>янв.25!H121+фев.25!H121+мар.25!H121+апр.25!H121+май.25!H121+июн.25!H121+июл.25!H121+авг.25!H121+сен.25!H121+окт.25!H121+ноя.25!H121+дек.25!H121</f>
        <v>0</v>
      </c>
      <c r="G121" s="79">
        <f>янв.25!G121</f>
        <v>0</v>
      </c>
      <c r="H121" s="79">
        <f>фев.25!G121</f>
        <v>0</v>
      </c>
      <c r="I121" s="79">
        <f>мар.25!G121</f>
        <v>0</v>
      </c>
      <c r="J121" s="79">
        <f>апр.25!G121</f>
        <v>0</v>
      </c>
      <c r="K121" s="79">
        <f>май.25!G121</f>
        <v>0</v>
      </c>
      <c r="L121" s="79">
        <f>июн.25!G121</f>
        <v>0</v>
      </c>
      <c r="M121" s="79">
        <f>июл.25!G121</f>
        <v>0</v>
      </c>
      <c r="N121" s="79">
        <f>авг.25!G121</f>
        <v>0</v>
      </c>
      <c r="O121" s="79">
        <f>сен.25!G121</f>
        <v>0</v>
      </c>
      <c r="P121" s="79">
        <f>окт.25!G121</f>
        <v>0</v>
      </c>
      <c r="Q121" s="79">
        <f>ноя.25!G121</f>
        <v>0</v>
      </c>
      <c r="R121" s="79">
        <f>дек.25!G121</f>
        <v>0</v>
      </c>
    </row>
    <row r="122" spans="1:18">
      <c r="A122" s="2"/>
      <c r="B122" s="130"/>
      <c r="C122" s="3">
        <v>111</v>
      </c>
      <c r="D122" s="121">
        <v>0</v>
      </c>
      <c r="E122" s="120">
        <f t="shared" si="1"/>
        <v>0</v>
      </c>
      <c r="F122" s="126">
        <f>янв.25!H122+фев.25!H122+мар.25!H122+апр.25!H122+май.25!H122+июн.25!H122+июл.25!H122+авг.25!H122+сен.25!H122+окт.25!H122+ноя.25!H122+дек.25!H122</f>
        <v>0</v>
      </c>
      <c r="G122" s="79">
        <f>янв.25!G122</f>
        <v>0</v>
      </c>
      <c r="H122" s="79">
        <f>фев.25!G122</f>
        <v>0</v>
      </c>
      <c r="I122" s="79">
        <f>мар.25!G122</f>
        <v>0</v>
      </c>
      <c r="J122" s="79">
        <f>апр.25!G122</f>
        <v>0</v>
      </c>
      <c r="K122" s="79">
        <f>май.25!G122</f>
        <v>0</v>
      </c>
      <c r="L122" s="79">
        <f>июн.25!G122</f>
        <v>0</v>
      </c>
      <c r="M122" s="79">
        <f>июл.25!G122</f>
        <v>0</v>
      </c>
      <c r="N122" s="79">
        <f>авг.25!G122</f>
        <v>0</v>
      </c>
      <c r="O122" s="79">
        <f>сен.25!G122</f>
        <v>0</v>
      </c>
      <c r="P122" s="79">
        <f>окт.25!G122</f>
        <v>0</v>
      </c>
      <c r="Q122" s="79">
        <f>ноя.25!G122</f>
        <v>0</v>
      </c>
      <c r="R122" s="79">
        <f>дек.25!G122</f>
        <v>0</v>
      </c>
    </row>
    <row r="123" spans="1:18">
      <c r="A123" s="2"/>
      <c r="B123" s="130"/>
      <c r="C123" s="3">
        <v>112</v>
      </c>
      <c r="D123" s="121">
        <v>0</v>
      </c>
      <c r="E123" s="120">
        <f t="shared" si="1"/>
        <v>0</v>
      </c>
      <c r="F123" s="126">
        <f>янв.25!H123+фев.25!H123+мар.25!H123+апр.25!H123+май.25!H123+июн.25!H123+июл.25!H123+авг.25!H123+сен.25!H123+окт.25!H123+ноя.25!H123+дек.25!H123</f>
        <v>0</v>
      </c>
      <c r="G123" s="79">
        <f>янв.25!G123</f>
        <v>0</v>
      </c>
      <c r="H123" s="79">
        <f>фев.25!G123</f>
        <v>0</v>
      </c>
      <c r="I123" s="79">
        <f>мар.25!G123</f>
        <v>0</v>
      </c>
      <c r="J123" s="79">
        <f>апр.25!G123</f>
        <v>0</v>
      </c>
      <c r="K123" s="79">
        <f>май.25!G123</f>
        <v>0</v>
      </c>
      <c r="L123" s="79">
        <f>июн.25!G123</f>
        <v>0</v>
      </c>
      <c r="M123" s="79">
        <f>июл.25!G123</f>
        <v>0</v>
      </c>
      <c r="N123" s="79">
        <f>авг.25!G123</f>
        <v>0</v>
      </c>
      <c r="O123" s="79">
        <f>сен.25!G123</f>
        <v>0</v>
      </c>
      <c r="P123" s="79">
        <f>окт.25!G123</f>
        <v>0</v>
      </c>
      <c r="Q123" s="79">
        <f>ноя.25!G123</f>
        <v>0</v>
      </c>
      <c r="R123" s="79">
        <f>дек.25!G123</f>
        <v>0</v>
      </c>
    </row>
    <row r="124" spans="1:18">
      <c r="A124" s="2"/>
      <c r="B124" s="130"/>
      <c r="C124" s="3">
        <v>113</v>
      </c>
      <c r="D124" s="121">
        <v>-3317.1799999999903</v>
      </c>
      <c r="E124" s="120">
        <f t="shared" si="1"/>
        <v>-24986.169999999987</v>
      </c>
      <c r="F124" s="126">
        <f>янв.25!H124+фев.25!H124+мар.25!H124+апр.25!H124+май.25!H124+июн.25!H124+июл.25!H124+авг.25!H124+сен.25!H124+окт.25!H124+ноя.25!H124+дек.25!H124</f>
        <v>21600</v>
      </c>
      <c r="G124" s="79">
        <f>янв.25!G124</f>
        <v>18281.02</v>
      </c>
      <c r="H124" s="79">
        <f>фев.25!G124</f>
        <v>13237.98</v>
      </c>
      <c r="I124" s="79">
        <f>мар.25!G124</f>
        <v>11749.99</v>
      </c>
      <c r="J124" s="79">
        <f>апр.25!G124</f>
        <v>0</v>
      </c>
      <c r="K124" s="79">
        <f>май.25!G124</f>
        <v>0</v>
      </c>
      <c r="L124" s="79">
        <f>июн.25!G124</f>
        <v>0</v>
      </c>
      <c r="M124" s="79">
        <f>июл.25!G124</f>
        <v>0</v>
      </c>
      <c r="N124" s="79">
        <f>авг.25!G124</f>
        <v>0</v>
      </c>
      <c r="O124" s="79">
        <f>сен.25!G124</f>
        <v>0</v>
      </c>
      <c r="P124" s="79">
        <f>окт.25!G124</f>
        <v>0</v>
      </c>
      <c r="Q124" s="79">
        <f>ноя.25!G124</f>
        <v>0</v>
      </c>
      <c r="R124" s="79">
        <f>дек.25!G124</f>
        <v>0</v>
      </c>
    </row>
    <row r="125" spans="1:18">
      <c r="A125" s="2"/>
      <c r="B125" s="130"/>
      <c r="C125" s="3" t="s">
        <v>38</v>
      </c>
      <c r="D125" s="121">
        <v>-8117.6100000000088</v>
      </c>
      <c r="E125" s="120">
        <f t="shared" si="1"/>
        <v>-62733.44000000001</v>
      </c>
      <c r="F125" s="126">
        <f>янв.25!H125+фев.25!H125+мар.25!H125+апр.25!H125+май.25!H125+июн.25!H125+июл.25!H125+авг.25!H125+сен.25!H125+окт.25!H125+ноя.25!H125+дек.25!H125</f>
        <v>0</v>
      </c>
      <c r="G125" s="79">
        <f>янв.25!G125</f>
        <v>21469.57</v>
      </c>
      <c r="H125" s="79">
        <f>фев.25!G125</f>
        <v>16639.099999999999</v>
      </c>
      <c r="I125" s="79">
        <f>мар.25!G125</f>
        <v>16507.16</v>
      </c>
      <c r="J125" s="79">
        <f>апр.25!G125</f>
        <v>0</v>
      </c>
      <c r="K125" s="79">
        <f>май.25!G125</f>
        <v>0</v>
      </c>
      <c r="L125" s="79">
        <f>июн.25!G125</f>
        <v>0</v>
      </c>
      <c r="M125" s="79">
        <f>июл.25!G125</f>
        <v>0</v>
      </c>
      <c r="N125" s="79">
        <f>авг.25!G125</f>
        <v>0</v>
      </c>
      <c r="O125" s="79">
        <f>сен.25!G125</f>
        <v>0</v>
      </c>
      <c r="P125" s="79">
        <f>окт.25!G125</f>
        <v>0</v>
      </c>
      <c r="Q125" s="79">
        <f>ноя.25!G125</f>
        <v>0</v>
      </c>
      <c r="R125" s="79">
        <f>дек.25!G125</f>
        <v>0</v>
      </c>
    </row>
    <row r="126" spans="1:18">
      <c r="A126" s="2"/>
      <c r="B126" s="130"/>
      <c r="C126" s="3">
        <v>114</v>
      </c>
      <c r="D126" s="121">
        <v>0</v>
      </c>
      <c r="E126" s="120">
        <f t="shared" si="1"/>
        <v>0</v>
      </c>
      <c r="F126" s="126">
        <f>янв.25!H126+фев.25!H126+мар.25!H126+апр.25!H126+май.25!H126+июн.25!H126+июл.25!H126+авг.25!H126+сен.25!H126+окт.25!H126+ноя.25!H126+дек.25!H126</f>
        <v>0</v>
      </c>
      <c r="G126" s="79">
        <f>янв.25!G126</f>
        <v>0</v>
      </c>
      <c r="H126" s="79">
        <f>фев.25!G126</f>
        <v>0</v>
      </c>
      <c r="I126" s="79">
        <f>мар.25!G126</f>
        <v>0</v>
      </c>
      <c r="J126" s="79">
        <f>апр.25!G126</f>
        <v>0</v>
      </c>
      <c r="K126" s="79">
        <f>май.25!G126</f>
        <v>0</v>
      </c>
      <c r="L126" s="79">
        <f>июн.25!G126</f>
        <v>0</v>
      </c>
      <c r="M126" s="79">
        <f>июл.25!G126</f>
        <v>0</v>
      </c>
      <c r="N126" s="79">
        <f>авг.25!G126</f>
        <v>0</v>
      </c>
      <c r="O126" s="79">
        <f>сен.25!G126</f>
        <v>0</v>
      </c>
      <c r="P126" s="79">
        <f>окт.25!G126</f>
        <v>0</v>
      </c>
      <c r="Q126" s="79">
        <f>ноя.25!G126</f>
        <v>0</v>
      </c>
      <c r="R126" s="79">
        <f>дек.25!G126</f>
        <v>0</v>
      </c>
    </row>
    <row r="127" spans="1:18">
      <c r="A127" s="2"/>
      <c r="B127" s="130"/>
      <c r="C127" s="3">
        <v>115</v>
      </c>
      <c r="D127" s="121">
        <v>0</v>
      </c>
      <c r="E127" s="120">
        <f t="shared" si="1"/>
        <v>0</v>
      </c>
      <c r="F127" s="126">
        <f>янв.25!H127+фев.25!H127+мар.25!H127+апр.25!H127+май.25!H127+июн.25!H127+июл.25!H127+авг.25!H127+сен.25!H127+окт.25!H127+ноя.25!H127+дек.25!H127</f>
        <v>0</v>
      </c>
      <c r="G127" s="79">
        <f>янв.25!G127</f>
        <v>0</v>
      </c>
      <c r="H127" s="79">
        <f>фев.25!G127</f>
        <v>0</v>
      </c>
      <c r="I127" s="79">
        <f>мар.25!G127</f>
        <v>0</v>
      </c>
      <c r="J127" s="79">
        <f>апр.25!G127</f>
        <v>0</v>
      </c>
      <c r="K127" s="79">
        <f>май.25!G127</f>
        <v>0</v>
      </c>
      <c r="L127" s="79">
        <f>июн.25!G127</f>
        <v>0</v>
      </c>
      <c r="M127" s="79">
        <f>июл.25!G127</f>
        <v>0</v>
      </c>
      <c r="N127" s="79">
        <f>авг.25!G127</f>
        <v>0</v>
      </c>
      <c r="O127" s="79">
        <f>сен.25!G127</f>
        <v>0</v>
      </c>
      <c r="P127" s="79">
        <f>окт.25!G127</f>
        <v>0</v>
      </c>
      <c r="Q127" s="79">
        <f>ноя.25!G127</f>
        <v>0</v>
      </c>
      <c r="R127" s="79">
        <f>дек.25!G127</f>
        <v>0</v>
      </c>
    </row>
    <row r="128" spans="1:18">
      <c r="A128" s="2"/>
      <c r="B128" s="130"/>
      <c r="C128" s="3">
        <v>116</v>
      </c>
      <c r="D128" s="121">
        <v>0</v>
      </c>
      <c r="E128" s="120">
        <f t="shared" si="1"/>
        <v>0</v>
      </c>
      <c r="F128" s="126">
        <f>янв.25!H128+фев.25!H128+мар.25!H128+апр.25!H128+май.25!H128+июн.25!H128+июл.25!H128+авг.25!H128+сен.25!H128+окт.25!H128+ноя.25!H128+дек.25!H128</f>
        <v>0</v>
      </c>
      <c r="G128" s="79">
        <f>янв.25!G128</f>
        <v>0</v>
      </c>
      <c r="H128" s="79">
        <f>фев.25!G128</f>
        <v>0</v>
      </c>
      <c r="I128" s="79">
        <f>мар.25!G128</f>
        <v>0</v>
      </c>
      <c r="J128" s="79">
        <f>апр.25!G128</f>
        <v>0</v>
      </c>
      <c r="K128" s="79">
        <f>май.25!G128</f>
        <v>0</v>
      </c>
      <c r="L128" s="79">
        <f>июн.25!G128</f>
        <v>0</v>
      </c>
      <c r="M128" s="79">
        <f>июл.25!G128</f>
        <v>0</v>
      </c>
      <c r="N128" s="79">
        <f>авг.25!G128</f>
        <v>0</v>
      </c>
      <c r="O128" s="79">
        <f>сен.25!G128</f>
        <v>0</v>
      </c>
      <c r="P128" s="79">
        <f>окт.25!G128</f>
        <v>0</v>
      </c>
      <c r="Q128" s="79">
        <f>ноя.25!G128</f>
        <v>0</v>
      </c>
      <c r="R128" s="79">
        <f>дек.25!G128</f>
        <v>0</v>
      </c>
    </row>
    <row r="129" spans="1:18">
      <c r="A129" s="2"/>
      <c r="B129" s="130"/>
      <c r="C129" s="3">
        <v>117</v>
      </c>
      <c r="D129" s="121">
        <v>0</v>
      </c>
      <c r="E129" s="120">
        <f>F129-G129-H129-I129-J129-K129-L129-M129-N129-O129-P129-Q129-R129+D129</f>
        <v>0</v>
      </c>
      <c r="F129" s="126">
        <f>янв.25!H129+фев.25!H129+мар.25!H129+апр.25!H129+май.25!H129+июн.25!H129+июл.25!H129+авг.25!H129+сен.25!H129+окт.25!H129+ноя.25!H129+дек.25!H129</f>
        <v>0</v>
      </c>
      <c r="G129" s="79">
        <f>янв.25!G129</f>
        <v>0</v>
      </c>
      <c r="H129" s="79">
        <f>фев.25!G129</f>
        <v>0</v>
      </c>
      <c r="I129" s="79">
        <f>мар.25!G129</f>
        <v>0</v>
      </c>
      <c r="J129" s="79">
        <f>апр.25!G129</f>
        <v>0</v>
      </c>
      <c r="K129" s="79">
        <f>май.25!G129</f>
        <v>0</v>
      </c>
      <c r="L129" s="79">
        <f>июн.25!G129</f>
        <v>0</v>
      </c>
      <c r="M129" s="79">
        <f>июл.25!G129</f>
        <v>0</v>
      </c>
      <c r="N129" s="79">
        <f>авг.25!G129</f>
        <v>0</v>
      </c>
      <c r="O129" s="79">
        <f>сен.25!G129</f>
        <v>0</v>
      </c>
      <c r="P129" s="79">
        <f>окт.25!G129</f>
        <v>0</v>
      </c>
      <c r="Q129" s="79">
        <f>ноя.25!G129</f>
        <v>0</v>
      </c>
      <c r="R129" s="79">
        <f>дек.25!G129</f>
        <v>0</v>
      </c>
    </row>
    <row r="130" spans="1:18">
      <c r="A130" s="2"/>
      <c r="B130" s="130"/>
      <c r="C130" s="3">
        <v>118</v>
      </c>
      <c r="D130" s="121">
        <v>0</v>
      </c>
      <c r="E130" s="120">
        <f t="shared" si="1"/>
        <v>0</v>
      </c>
      <c r="F130" s="126">
        <f>янв.25!H130+фев.25!H130+мар.25!H130+апр.25!H130+май.25!H130+июн.25!H130+июл.25!H130+авг.25!H130+сен.25!H130+окт.25!H130+ноя.25!H130+дек.25!H130</f>
        <v>0</v>
      </c>
      <c r="G130" s="79">
        <f>янв.25!G130</f>
        <v>0</v>
      </c>
      <c r="H130" s="79">
        <f>фев.25!G130</f>
        <v>0</v>
      </c>
      <c r="I130" s="79">
        <f>мар.25!G130</f>
        <v>0</v>
      </c>
      <c r="J130" s="79">
        <f>апр.25!G130</f>
        <v>0</v>
      </c>
      <c r="K130" s="79">
        <f>май.25!G130</f>
        <v>0</v>
      </c>
      <c r="L130" s="79">
        <f>июн.25!G130</f>
        <v>0</v>
      </c>
      <c r="M130" s="79">
        <f>июл.25!G130</f>
        <v>0</v>
      </c>
      <c r="N130" s="79">
        <f>авг.25!G130</f>
        <v>0</v>
      </c>
      <c r="O130" s="79">
        <f>сен.25!G130</f>
        <v>0</v>
      </c>
      <c r="P130" s="79">
        <f>окт.25!G130</f>
        <v>0</v>
      </c>
      <c r="Q130" s="79">
        <f>ноя.25!G130</f>
        <v>0</v>
      </c>
      <c r="R130" s="79">
        <f>дек.25!G130</f>
        <v>0</v>
      </c>
    </row>
    <row r="131" spans="1:18">
      <c r="A131" s="1"/>
      <c r="B131" s="130"/>
      <c r="C131" s="3">
        <v>119</v>
      </c>
      <c r="D131" s="121">
        <v>-5265.2200000000012</v>
      </c>
      <c r="E131" s="120">
        <f t="shared" si="1"/>
        <v>-8483.090000000002</v>
      </c>
      <c r="F131" s="126">
        <f>янв.25!H131+фев.25!H131+мар.25!H131+апр.25!H131+май.25!H131+июн.25!H131+июл.25!H131+авг.25!H131+сен.25!H131+окт.25!H131+ноя.25!H131+дек.25!H131</f>
        <v>0</v>
      </c>
      <c r="G131" s="79">
        <f>янв.25!G131</f>
        <v>219.9</v>
      </c>
      <c r="H131" s="79">
        <f>фев.25!G131</f>
        <v>0</v>
      </c>
      <c r="I131" s="79">
        <f>мар.25!G131</f>
        <v>2997.9700000000003</v>
      </c>
      <c r="J131" s="79">
        <f>апр.25!G131</f>
        <v>0</v>
      </c>
      <c r="K131" s="79">
        <f>май.25!G131</f>
        <v>0</v>
      </c>
      <c r="L131" s="79">
        <f>июн.25!G131</f>
        <v>0</v>
      </c>
      <c r="M131" s="79">
        <f>июл.25!G131</f>
        <v>0</v>
      </c>
      <c r="N131" s="79">
        <f>авг.25!G131</f>
        <v>0</v>
      </c>
      <c r="O131" s="79">
        <f>сен.25!G131</f>
        <v>0</v>
      </c>
      <c r="P131" s="79">
        <f>окт.25!G131</f>
        <v>0</v>
      </c>
      <c r="Q131" s="79">
        <f>ноя.25!G131</f>
        <v>0</v>
      </c>
      <c r="R131" s="79">
        <f>дек.25!G131</f>
        <v>0</v>
      </c>
    </row>
    <row r="132" spans="1:18">
      <c r="A132" s="1"/>
      <c r="B132" s="130"/>
      <c r="C132" s="3">
        <v>120</v>
      </c>
      <c r="D132" s="121">
        <v>-907.37999999999988</v>
      </c>
      <c r="E132" s="120">
        <f t="shared" si="1"/>
        <v>-3641.4700000000003</v>
      </c>
      <c r="F132" s="126">
        <f>янв.25!H132+фев.25!H132+мар.25!H132+апр.25!H132+май.25!H132+июн.25!H132+июл.25!H132+авг.25!H132+сен.25!H132+окт.25!H132+ноя.25!H132+дек.25!H132</f>
        <v>0</v>
      </c>
      <c r="G132" s="79">
        <f>янв.25!G132</f>
        <v>593.73</v>
      </c>
      <c r="H132" s="79">
        <f>фев.25!G132</f>
        <v>476.45</v>
      </c>
      <c r="I132" s="79">
        <f>мар.25!G132</f>
        <v>1663.91</v>
      </c>
      <c r="J132" s="79">
        <f>апр.25!G132</f>
        <v>0</v>
      </c>
      <c r="K132" s="79">
        <f>май.25!G132</f>
        <v>0</v>
      </c>
      <c r="L132" s="79">
        <f>июн.25!G132</f>
        <v>0</v>
      </c>
      <c r="M132" s="79">
        <f>июл.25!G132</f>
        <v>0</v>
      </c>
      <c r="N132" s="79">
        <f>авг.25!G132</f>
        <v>0</v>
      </c>
      <c r="O132" s="79">
        <f>сен.25!G132</f>
        <v>0</v>
      </c>
      <c r="P132" s="79">
        <f>окт.25!G132</f>
        <v>0</v>
      </c>
      <c r="Q132" s="79">
        <f>ноя.25!G132</f>
        <v>0</v>
      </c>
      <c r="R132" s="79">
        <f>дек.25!G132</f>
        <v>0</v>
      </c>
    </row>
    <row r="133" spans="1:18">
      <c r="A133" s="2"/>
      <c r="B133" s="130"/>
      <c r="C133" s="3">
        <v>121</v>
      </c>
      <c r="D133" s="121">
        <v>4196.28</v>
      </c>
      <c r="E133" s="120">
        <f t="shared" si="1"/>
        <v>4122.9799999999996</v>
      </c>
      <c r="F133" s="126">
        <f>янв.25!H133+фев.25!H133+мар.25!H133+апр.25!H133+май.25!H133+июн.25!H133+июл.25!H133+авг.25!H133+сен.25!H133+окт.25!H133+ноя.25!H133+дек.25!H133</f>
        <v>0</v>
      </c>
      <c r="G133" s="79">
        <f>янв.25!G133</f>
        <v>14.66</v>
      </c>
      <c r="H133" s="79">
        <f>фев.25!G133</f>
        <v>21.990000000000002</v>
      </c>
      <c r="I133" s="79">
        <f>мар.25!G133</f>
        <v>36.65</v>
      </c>
      <c r="J133" s="79">
        <f>апр.25!G133</f>
        <v>0</v>
      </c>
      <c r="K133" s="79">
        <f>май.25!G133</f>
        <v>0</v>
      </c>
      <c r="L133" s="79">
        <f>июн.25!G133</f>
        <v>0</v>
      </c>
      <c r="M133" s="79">
        <f>июл.25!G133</f>
        <v>0</v>
      </c>
      <c r="N133" s="79">
        <f>авг.25!G133</f>
        <v>0</v>
      </c>
      <c r="O133" s="79">
        <f>сен.25!G133</f>
        <v>0</v>
      </c>
      <c r="P133" s="79">
        <f>окт.25!G133</f>
        <v>0</v>
      </c>
      <c r="Q133" s="79">
        <f>ноя.25!G133</f>
        <v>0</v>
      </c>
      <c r="R133" s="79">
        <f>дек.25!G133</f>
        <v>0</v>
      </c>
    </row>
    <row r="134" spans="1:18">
      <c r="A134" s="2"/>
      <c r="B134" s="130"/>
      <c r="C134" s="3">
        <v>122</v>
      </c>
      <c r="D134" s="121">
        <v>-1285.0000000000005</v>
      </c>
      <c r="E134" s="120">
        <f t="shared" si="1"/>
        <v>-4932.3700000000008</v>
      </c>
      <c r="F134" s="126">
        <f>янв.25!H134+фев.25!H134+мар.25!H134+апр.25!H134+май.25!H134+июн.25!H134+июл.25!H134+авг.25!H134+сен.25!H134+окт.25!H134+ноя.25!H134+дек.25!H134</f>
        <v>8000</v>
      </c>
      <c r="G134" s="79">
        <f>янв.25!G134</f>
        <v>4617.8999999999996</v>
      </c>
      <c r="H134" s="79">
        <f>фев.25!G134</f>
        <v>3481.75</v>
      </c>
      <c r="I134" s="79">
        <f>мар.25!G134</f>
        <v>3547.7200000000003</v>
      </c>
      <c r="J134" s="79">
        <f>апр.25!G134</f>
        <v>0</v>
      </c>
      <c r="K134" s="79">
        <f>май.25!G134</f>
        <v>0</v>
      </c>
      <c r="L134" s="79">
        <f>июн.25!G134</f>
        <v>0</v>
      </c>
      <c r="M134" s="79">
        <f>июл.25!G134</f>
        <v>0</v>
      </c>
      <c r="N134" s="79">
        <f>авг.25!G134</f>
        <v>0</v>
      </c>
      <c r="O134" s="79">
        <f>сен.25!G134</f>
        <v>0</v>
      </c>
      <c r="P134" s="79">
        <f>окт.25!G134</f>
        <v>0</v>
      </c>
      <c r="Q134" s="79">
        <f>ноя.25!G134</f>
        <v>0</v>
      </c>
      <c r="R134" s="79">
        <f>дек.25!G134</f>
        <v>0</v>
      </c>
    </row>
    <row r="135" spans="1:18">
      <c r="A135" s="2"/>
      <c r="B135" s="130"/>
      <c r="C135" s="3">
        <v>123</v>
      </c>
      <c r="D135" s="121">
        <v>0</v>
      </c>
      <c r="E135" s="120">
        <f t="shared" si="1"/>
        <v>0</v>
      </c>
      <c r="F135" s="126">
        <f>янв.25!H135+фев.25!H135+мар.25!H135+апр.25!H135+май.25!H135+июн.25!H135+июл.25!H135+авг.25!H135+сен.25!H135+окт.25!H135+ноя.25!H135+дек.25!H135</f>
        <v>0</v>
      </c>
      <c r="G135" s="79">
        <f>янв.25!G135</f>
        <v>0</v>
      </c>
      <c r="H135" s="79">
        <f>фев.25!G135</f>
        <v>0</v>
      </c>
      <c r="I135" s="79">
        <f>мар.25!G135</f>
        <v>0</v>
      </c>
      <c r="J135" s="79">
        <f>апр.25!G135</f>
        <v>0</v>
      </c>
      <c r="K135" s="79">
        <f>май.25!G135</f>
        <v>0</v>
      </c>
      <c r="L135" s="79">
        <f>июн.25!G135</f>
        <v>0</v>
      </c>
      <c r="M135" s="79">
        <f>июл.25!G135</f>
        <v>0</v>
      </c>
      <c r="N135" s="79">
        <f>авг.25!G135</f>
        <v>0</v>
      </c>
      <c r="O135" s="79">
        <f>сен.25!G135</f>
        <v>0</v>
      </c>
      <c r="P135" s="79">
        <f>окт.25!G135</f>
        <v>0</v>
      </c>
      <c r="Q135" s="79">
        <f>ноя.25!G135</f>
        <v>0</v>
      </c>
      <c r="R135" s="79">
        <f>дек.25!G135</f>
        <v>0</v>
      </c>
    </row>
    <row r="136" spans="1:18">
      <c r="A136" s="2"/>
      <c r="B136" s="130"/>
      <c r="C136" s="3">
        <v>124</v>
      </c>
      <c r="D136" s="121">
        <v>-3833.7400000000007</v>
      </c>
      <c r="E136" s="120">
        <f t="shared" si="1"/>
        <v>-8000.4100000000008</v>
      </c>
      <c r="F136" s="126">
        <f>янв.25!H136+фев.25!H136+мар.25!H136+апр.25!H136+май.25!H136+июн.25!H136+июл.25!H136+авг.25!H136+сен.25!H136+окт.25!H136+ноя.25!H136+дек.25!H136</f>
        <v>9020</v>
      </c>
      <c r="G136" s="79">
        <f>янв.25!G136</f>
        <v>5174.9800000000005</v>
      </c>
      <c r="H136" s="79">
        <f>фев.25!G136</f>
        <v>4200.09</v>
      </c>
      <c r="I136" s="79">
        <f>мар.25!G136</f>
        <v>3811.6</v>
      </c>
      <c r="J136" s="79">
        <f>апр.25!G136</f>
        <v>0</v>
      </c>
      <c r="K136" s="79">
        <f>май.25!G136</f>
        <v>0</v>
      </c>
      <c r="L136" s="79">
        <f>июн.25!G136</f>
        <v>0</v>
      </c>
      <c r="M136" s="79">
        <f>июл.25!G136</f>
        <v>0</v>
      </c>
      <c r="N136" s="79">
        <f>авг.25!G136</f>
        <v>0</v>
      </c>
      <c r="O136" s="79">
        <f>сен.25!G136</f>
        <v>0</v>
      </c>
      <c r="P136" s="79">
        <f>окт.25!G136</f>
        <v>0</v>
      </c>
      <c r="Q136" s="79">
        <f>ноя.25!G136</f>
        <v>0</v>
      </c>
      <c r="R136" s="79">
        <f>дек.25!G136</f>
        <v>0</v>
      </c>
    </row>
    <row r="137" spans="1:18">
      <c r="A137" s="2"/>
      <c r="B137" s="130"/>
      <c r="C137" s="3" t="s">
        <v>43</v>
      </c>
      <c r="D137" s="121">
        <v>-1308.5300000000004</v>
      </c>
      <c r="E137" s="120">
        <f t="shared" si="1"/>
        <v>-3959.46</v>
      </c>
      <c r="F137" s="126">
        <f>янв.25!H137+фев.25!H137+мар.25!H137+апр.25!H137+май.25!H137+июн.25!H137+июл.25!H137+авг.25!H137+сен.25!H137+окт.25!H137+ноя.25!H137+дек.25!H137</f>
        <v>4100</v>
      </c>
      <c r="G137" s="79">
        <f>янв.25!G137</f>
        <v>2763.41</v>
      </c>
      <c r="H137" s="79">
        <f>фев.25!G137</f>
        <v>2162.35</v>
      </c>
      <c r="I137" s="79">
        <f>мар.25!G137</f>
        <v>1825.17</v>
      </c>
      <c r="J137" s="79">
        <f>апр.25!G137</f>
        <v>0</v>
      </c>
      <c r="K137" s="79">
        <f>май.25!G137</f>
        <v>0</v>
      </c>
      <c r="L137" s="79">
        <f>июн.25!G137</f>
        <v>0</v>
      </c>
      <c r="M137" s="79">
        <f>июл.25!G137</f>
        <v>0</v>
      </c>
      <c r="N137" s="79">
        <f>авг.25!G137</f>
        <v>0</v>
      </c>
      <c r="O137" s="79">
        <f>сен.25!G137</f>
        <v>0</v>
      </c>
      <c r="P137" s="79">
        <f>окт.25!G137</f>
        <v>0</v>
      </c>
      <c r="Q137" s="79">
        <f>ноя.25!G137</f>
        <v>0</v>
      </c>
      <c r="R137" s="79">
        <f>дек.25!G137</f>
        <v>0</v>
      </c>
    </row>
    <row r="138" spans="1:18">
      <c r="A138" s="2"/>
      <c r="B138" s="130"/>
      <c r="C138" s="3">
        <v>125</v>
      </c>
      <c r="D138" s="121">
        <v>-1830.02</v>
      </c>
      <c r="E138" s="120">
        <f t="shared" si="1"/>
        <v>-2013.27</v>
      </c>
      <c r="F138" s="126">
        <f>янв.25!H138+фев.25!H138+мар.25!H138+апр.25!H138+май.25!H138+июн.25!H138+июл.25!H138+авг.25!H138+сен.25!H138+окт.25!H138+ноя.25!H138+дек.25!H138</f>
        <v>0</v>
      </c>
      <c r="G138" s="79">
        <f>янв.25!G138</f>
        <v>73.3</v>
      </c>
      <c r="H138" s="79">
        <f>фев.25!G138</f>
        <v>0</v>
      </c>
      <c r="I138" s="79">
        <f>мар.25!G138</f>
        <v>109.95</v>
      </c>
      <c r="J138" s="79">
        <f>апр.25!G138</f>
        <v>0</v>
      </c>
      <c r="K138" s="79">
        <f>май.25!G138</f>
        <v>0</v>
      </c>
      <c r="L138" s="79">
        <f>июн.25!G138</f>
        <v>0</v>
      </c>
      <c r="M138" s="79">
        <f>июл.25!G138</f>
        <v>0</v>
      </c>
      <c r="N138" s="79">
        <f>авг.25!G138</f>
        <v>0</v>
      </c>
      <c r="O138" s="79">
        <f>сен.25!G138</f>
        <v>0</v>
      </c>
      <c r="P138" s="79">
        <f>окт.25!G138</f>
        <v>0</v>
      </c>
      <c r="Q138" s="79">
        <f>ноя.25!G138</f>
        <v>0</v>
      </c>
      <c r="R138" s="79">
        <f>дек.25!G138</f>
        <v>0</v>
      </c>
    </row>
    <row r="139" spans="1:18">
      <c r="A139" s="2"/>
      <c r="B139" s="130"/>
      <c r="C139" s="3">
        <v>126</v>
      </c>
      <c r="D139" s="121">
        <v>0</v>
      </c>
      <c r="E139" s="120">
        <f t="shared" si="1"/>
        <v>0</v>
      </c>
      <c r="F139" s="126">
        <f>янв.25!H139+фев.25!H139+мар.25!H139+апр.25!H139+май.25!H139+июн.25!H139+июл.25!H139+авг.25!H139+сен.25!H139+окт.25!H139+ноя.25!H139+дек.25!H139</f>
        <v>0</v>
      </c>
      <c r="G139" s="79">
        <f>янв.25!G139</f>
        <v>0</v>
      </c>
      <c r="H139" s="79">
        <f>фев.25!G139</f>
        <v>0</v>
      </c>
      <c r="I139" s="79">
        <f>мар.25!G139</f>
        <v>0</v>
      </c>
      <c r="J139" s="79">
        <f>апр.25!G139</f>
        <v>0</v>
      </c>
      <c r="K139" s="79">
        <f>май.25!G139</f>
        <v>0</v>
      </c>
      <c r="L139" s="79">
        <f>июн.25!G139</f>
        <v>0</v>
      </c>
      <c r="M139" s="79">
        <f>июл.25!G139</f>
        <v>0</v>
      </c>
      <c r="N139" s="79">
        <f>авг.25!G139</f>
        <v>0</v>
      </c>
      <c r="O139" s="79">
        <f>сен.25!G139</f>
        <v>0</v>
      </c>
      <c r="P139" s="79">
        <f>окт.25!G139</f>
        <v>0</v>
      </c>
      <c r="Q139" s="79">
        <f>ноя.25!G139</f>
        <v>0</v>
      </c>
      <c r="R139" s="79">
        <f>дек.25!G139</f>
        <v>0</v>
      </c>
    </row>
    <row r="140" spans="1:18">
      <c r="A140" s="2"/>
      <c r="B140" s="130"/>
      <c r="C140" s="3">
        <v>127</v>
      </c>
      <c r="D140" s="121">
        <v>-867.61</v>
      </c>
      <c r="E140" s="120">
        <f t="shared" ref="E140:E203" si="2">F140-G140-H140-I140-J140-K140-L140-M140-N140-O140-P140-Q140-R140+D140</f>
        <v>-11.930000000000064</v>
      </c>
      <c r="F140" s="126">
        <f>янв.25!H140+фев.25!H140+мар.25!H140+апр.25!H140+май.25!H140+июн.25!H140+июл.25!H140+авг.25!H140+сен.25!H140+окт.25!H140+ноя.25!H140+дек.25!H140</f>
        <v>885</v>
      </c>
      <c r="G140" s="79">
        <f>янв.25!G140</f>
        <v>0</v>
      </c>
      <c r="H140" s="79">
        <f>фев.25!G140</f>
        <v>0</v>
      </c>
      <c r="I140" s="79">
        <f>мар.25!G140</f>
        <v>29.32</v>
      </c>
      <c r="J140" s="79">
        <f>апр.25!G140</f>
        <v>0</v>
      </c>
      <c r="K140" s="79">
        <f>май.25!G140</f>
        <v>0</v>
      </c>
      <c r="L140" s="79">
        <f>июн.25!G140</f>
        <v>0</v>
      </c>
      <c r="M140" s="79">
        <f>июл.25!G140</f>
        <v>0</v>
      </c>
      <c r="N140" s="79">
        <f>авг.25!G140</f>
        <v>0</v>
      </c>
      <c r="O140" s="79">
        <f>сен.25!G140</f>
        <v>0</v>
      </c>
      <c r="P140" s="79">
        <f>окт.25!G140</f>
        <v>0</v>
      </c>
      <c r="Q140" s="79">
        <f>ноя.25!G140</f>
        <v>0</v>
      </c>
      <c r="R140" s="79">
        <f>дек.25!G140</f>
        <v>0</v>
      </c>
    </row>
    <row r="141" spans="1:18">
      <c r="A141" s="2"/>
      <c r="B141" s="130"/>
      <c r="C141" s="3">
        <v>128</v>
      </c>
      <c r="D141" s="121">
        <v>-1878.8600000000001</v>
      </c>
      <c r="E141" s="120">
        <f t="shared" si="2"/>
        <v>-11323.04</v>
      </c>
      <c r="F141" s="126">
        <f>янв.25!H141+фев.25!H141+мар.25!H141+апр.25!H141+май.25!H141+июн.25!H141+июл.25!H141+авг.25!H141+сен.25!H141+окт.25!H141+ноя.25!H141+дек.25!H141</f>
        <v>1888</v>
      </c>
      <c r="G141" s="79">
        <f>янв.25!G141</f>
        <v>0</v>
      </c>
      <c r="H141" s="79">
        <f>фев.25!G141</f>
        <v>2081.7199999999998</v>
      </c>
      <c r="I141" s="79">
        <f>мар.25!G141</f>
        <v>9250.4600000000009</v>
      </c>
      <c r="J141" s="79">
        <f>апр.25!G141</f>
        <v>0</v>
      </c>
      <c r="K141" s="79">
        <f>май.25!G141</f>
        <v>0</v>
      </c>
      <c r="L141" s="79">
        <f>июн.25!G141</f>
        <v>0</v>
      </c>
      <c r="M141" s="79">
        <f>июл.25!G141</f>
        <v>0</v>
      </c>
      <c r="N141" s="79">
        <f>авг.25!G141</f>
        <v>0</v>
      </c>
      <c r="O141" s="79">
        <f>сен.25!G141</f>
        <v>0</v>
      </c>
      <c r="P141" s="79">
        <f>окт.25!G141</f>
        <v>0</v>
      </c>
      <c r="Q141" s="79">
        <f>ноя.25!G141</f>
        <v>0</v>
      </c>
      <c r="R141" s="79">
        <f>дек.25!G141</f>
        <v>0</v>
      </c>
    </row>
    <row r="142" spans="1:18">
      <c r="A142" s="2"/>
      <c r="B142" s="130"/>
      <c r="C142" s="3">
        <v>129</v>
      </c>
      <c r="D142" s="121">
        <v>0</v>
      </c>
      <c r="E142" s="120">
        <f t="shared" si="2"/>
        <v>0</v>
      </c>
      <c r="F142" s="126">
        <f>янв.25!H142+фев.25!H142+мар.25!H142+апр.25!H142+май.25!H142+июн.25!H142+июл.25!H142+авг.25!H142+сен.25!H142+окт.25!H142+ноя.25!H142+дек.25!H142</f>
        <v>0</v>
      </c>
      <c r="G142" s="79">
        <f>янв.25!G142</f>
        <v>0</v>
      </c>
      <c r="H142" s="79">
        <f>фев.25!G142</f>
        <v>0</v>
      </c>
      <c r="I142" s="79">
        <f>мар.25!G142</f>
        <v>0</v>
      </c>
      <c r="J142" s="79">
        <f>апр.25!G142</f>
        <v>0</v>
      </c>
      <c r="K142" s="79">
        <f>май.25!G142</f>
        <v>0</v>
      </c>
      <c r="L142" s="79">
        <f>июн.25!G142</f>
        <v>0</v>
      </c>
      <c r="M142" s="79">
        <f>июл.25!G142</f>
        <v>0</v>
      </c>
      <c r="N142" s="79">
        <f>авг.25!G142</f>
        <v>0</v>
      </c>
      <c r="O142" s="79">
        <f>сен.25!G142</f>
        <v>0</v>
      </c>
      <c r="P142" s="79">
        <f>окт.25!G142</f>
        <v>0</v>
      </c>
      <c r="Q142" s="79">
        <f>ноя.25!G142</f>
        <v>0</v>
      </c>
      <c r="R142" s="79">
        <f>дек.25!G142</f>
        <v>0</v>
      </c>
    </row>
    <row r="143" spans="1:18">
      <c r="A143" s="1"/>
      <c r="B143" s="130"/>
      <c r="C143" s="3">
        <v>130</v>
      </c>
      <c r="D143" s="121">
        <v>-431.90999999999997</v>
      </c>
      <c r="E143" s="120">
        <f t="shared" si="2"/>
        <v>568.09</v>
      </c>
      <c r="F143" s="126">
        <f>янв.25!H143+фев.25!H143+мар.25!H143+апр.25!H143+май.25!H143+июн.25!H143+июл.25!H143+авг.25!H143+сен.25!H143+окт.25!H143+ноя.25!H143+дек.25!H143</f>
        <v>1000</v>
      </c>
      <c r="G143" s="79">
        <f>янв.25!G143</f>
        <v>0</v>
      </c>
      <c r="H143" s="79">
        <f>фев.25!G143</f>
        <v>0</v>
      </c>
      <c r="I143" s="79">
        <f>мар.25!G143</f>
        <v>0</v>
      </c>
      <c r="J143" s="79">
        <f>апр.25!G143</f>
        <v>0</v>
      </c>
      <c r="K143" s="79">
        <f>май.25!G143</f>
        <v>0</v>
      </c>
      <c r="L143" s="79">
        <f>июн.25!G143</f>
        <v>0</v>
      </c>
      <c r="M143" s="79">
        <f>июл.25!G143</f>
        <v>0</v>
      </c>
      <c r="N143" s="79">
        <f>авг.25!G143</f>
        <v>0</v>
      </c>
      <c r="O143" s="79">
        <f>сен.25!G143</f>
        <v>0</v>
      </c>
      <c r="P143" s="79">
        <f>окт.25!G143</f>
        <v>0</v>
      </c>
      <c r="Q143" s="79">
        <f>ноя.25!G143</f>
        <v>0</v>
      </c>
      <c r="R143" s="79">
        <f>дек.25!G143</f>
        <v>0</v>
      </c>
    </row>
    <row r="144" spans="1:18">
      <c r="A144" s="1"/>
      <c r="B144" s="130"/>
      <c r="C144" s="3">
        <v>131.13200000000001</v>
      </c>
      <c r="D144" s="121">
        <v>-2212.7700000000032</v>
      </c>
      <c r="E144" s="120">
        <f t="shared" si="2"/>
        <v>-10061.160000000003</v>
      </c>
      <c r="F144" s="126">
        <f>янв.25!H144+фев.25!H144+мар.25!H144+апр.25!H144+май.25!H144+июн.25!H144+июл.25!H144+авг.25!H144+сен.25!H144+окт.25!H144+ноя.25!H144+дек.25!H144</f>
        <v>8886</v>
      </c>
      <c r="G144" s="79">
        <f>янв.25!G144</f>
        <v>6670.3</v>
      </c>
      <c r="H144" s="79">
        <f>фев.25!G144</f>
        <v>5394.88</v>
      </c>
      <c r="I144" s="79">
        <f>мар.25!G144</f>
        <v>4669.21</v>
      </c>
      <c r="J144" s="79">
        <f>апр.25!G144</f>
        <v>0</v>
      </c>
      <c r="K144" s="79">
        <f>май.25!G144</f>
        <v>0</v>
      </c>
      <c r="L144" s="79">
        <f>июн.25!G144</f>
        <v>0</v>
      </c>
      <c r="M144" s="79">
        <f>июл.25!G144</f>
        <v>0</v>
      </c>
      <c r="N144" s="79">
        <f>авг.25!G144</f>
        <v>0</v>
      </c>
      <c r="O144" s="79">
        <f>сен.25!G144</f>
        <v>0</v>
      </c>
      <c r="P144" s="79">
        <f>окт.25!G144</f>
        <v>0</v>
      </c>
      <c r="Q144" s="79">
        <f>ноя.25!G144</f>
        <v>0</v>
      </c>
      <c r="R144" s="79">
        <f>дек.25!G144</f>
        <v>0</v>
      </c>
    </row>
    <row r="145" spans="1:18">
      <c r="A145" s="2"/>
      <c r="B145" s="130"/>
      <c r="C145" s="3" t="s">
        <v>34</v>
      </c>
      <c r="D145" s="121">
        <v>0.23999999997999111</v>
      </c>
      <c r="E145" s="120">
        <f t="shared" si="2"/>
        <v>-19519.550000000021</v>
      </c>
      <c r="F145" s="126">
        <f>янв.25!H145+фев.25!H145+мар.25!H145+апр.25!H145+май.25!H145+июн.25!H145+июл.25!H145+авг.25!H145+сен.25!H145+окт.25!H145+ноя.25!H145+дек.25!H145</f>
        <v>16126</v>
      </c>
      <c r="G145" s="79">
        <f>янв.25!G145</f>
        <v>16126</v>
      </c>
      <c r="H145" s="79">
        <f>фев.25!G145</f>
        <v>10034.77</v>
      </c>
      <c r="I145" s="79">
        <f>мар.25!G145</f>
        <v>9485.02</v>
      </c>
      <c r="J145" s="79">
        <f>апр.25!G145</f>
        <v>0</v>
      </c>
      <c r="K145" s="79">
        <f>май.25!G145</f>
        <v>0</v>
      </c>
      <c r="L145" s="79">
        <f>июн.25!G145</f>
        <v>0</v>
      </c>
      <c r="M145" s="79">
        <f>июл.25!G145</f>
        <v>0</v>
      </c>
      <c r="N145" s="79">
        <f>авг.25!G145</f>
        <v>0</v>
      </c>
      <c r="O145" s="79">
        <f>сен.25!G145</f>
        <v>0</v>
      </c>
      <c r="P145" s="79">
        <f>окт.25!G145</f>
        <v>0</v>
      </c>
      <c r="Q145" s="79">
        <f>ноя.25!G145</f>
        <v>0</v>
      </c>
      <c r="R145" s="79">
        <f>дек.25!G145</f>
        <v>0</v>
      </c>
    </row>
    <row r="146" spans="1:18">
      <c r="A146" s="2"/>
      <c r="B146" s="130"/>
      <c r="C146" s="3">
        <v>134</v>
      </c>
      <c r="D146" s="121">
        <v>0</v>
      </c>
      <c r="E146" s="120">
        <f t="shared" si="2"/>
        <v>0</v>
      </c>
      <c r="F146" s="126">
        <f>янв.25!H146+фев.25!H146+мар.25!H146+апр.25!H146+май.25!H146+июн.25!H146+июл.25!H146+авг.25!H146+сен.25!H146+окт.25!H146+ноя.25!H146+дек.25!H146</f>
        <v>0</v>
      </c>
      <c r="G146" s="79">
        <f>янв.25!G146</f>
        <v>0</v>
      </c>
      <c r="H146" s="79">
        <f>фев.25!G146</f>
        <v>0</v>
      </c>
      <c r="I146" s="79">
        <f>мар.25!G146</f>
        <v>0</v>
      </c>
      <c r="J146" s="79">
        <f>апр.25!G146</f>
        <v>0</v>
      </c>
      <c r="K146" s="79">
        <f>май.25!G146</f>
        <v>0</v>
      </c>
      <c r="L146" s="79">
        <f>июн.25!G146</f>
        <v>0</v>
      </c>
      <c r="M146" s="79">
        <f>июл.25!G146</f>
        <v>0</v>
      </c>
      <c r="N146" s="79">
        <f>авг.25!G146</f>
        <v>0</v>
      </c>
      <c r="O146" s="79">
        <f>сен.25!G146</f>
        <v>0</v>
      </c>
      <c r="P146" s="79">
        <f>окт.25!G146</f>
        <v>0</v>
      </c>
      <c r="Q146" s="79">
        <f>ноя.25!G146</f>
        <v>0</v>
      </c>
      <c r="R146" s="79">
        <f>дек.25!G146</f>
        <v>0</v>
      </c>
    </row>
    <row r="147" spans="1:18">
      <c r="A147" s="2"/>
      <c r="B147" s="130"/>
      <c r="C147" s="3">
        <v>135</v>
      </c>
      <c r="D147" s="121">
        <v>81.100000000000364</v>
      </c>
      <c r="E147" s="120">
        <f t="shared" si="2"/>
        <v>-28.849999999999625</v>
      </c>
      <c r="F147" s="126">
        <f>янв.25!H147+фев.25!H147+мар.25!H147+апр.25!H147+май.25!H147+июн.25!H147+июл.25!H147+авг.25!H147+сен.25!H147+окт.25!H147+ноя.25!H147+дек.25!H147</f>
        <v>0</v>
      </c>
      <c r="G147" s="79">
        <f>янв.25!G147</f>
        <v>0</v>
      </c>
      <c r="H147" s="79">
        <f>фев.25!G147</f>
        <v>36.65</v>
      </c>
      <c r="I147" s="79">
        <f>мар.25!G147</f>
        <v>73.3</v>
      </c>
      <c r="J147" s="79">
        <f>апр.25!G147</f>
        <v>0</v>
      </c>
      <c r="K147" s="79">
        <f>май.25!G147</f>
        <v>0</v>
      </c>
      <c r="L147" s="79">
        <f>июн.25!G147</f>
        <v>0</v>
      </c>
      <c r="M147" s="79">
        <f>июл.25!G147</f>
        <v>0</v>
      </c>
      <c r="N147" s="79">
        <f>авг.25!G147</f>
        <v>0</v>
      </c>
      <c r="O147" s="79">
        <f>сен.25!G147</f>
        <v>0</v>
      </c>
      <c r="P147" s="79">
        <f>окт.25!G147</f>
        <v>0</v>
      </c>
      <c r="Q147" s="79">
        <f>ноя.25!G147</f>
        <v>0</v>
      </c>
      <c r="R147" s="79">
        <f>дек.25!G147</f>
        <v>0</v>
      </c>
    </row>
    <row r="148" spans="1:18">
      <c r="A148" s="2"/>
      <c r="B148" s="130"/>
      <c r="C148" s="3">
        <v>136</v>
      </c>
      <c r="D148" s="121">
        <v>-404.66000000000014</v>
      </c>
      <c r="E148" s="120">
        <f t="shared" si="2"/>
        <v>-404.66000000000014</v>
      </c>
      <c r="F148" s="126">
        <f>янв.25!H148+фев.25!H148+мар.25!H148+апр.25!H148+май.25!H148+июн.25!H148+июл.25!H148+авг.25!H148+сен.25!H148+окт.25!H148+ноя.25!H148+дек.25!H148</f>
        <v>0</v>
      </c>
      <c r="G148" s="79">
        <f>янв.25!G148</f>
        <v>0</v>
      </c>
      <c r="H148" s="79">
        <f>фев.25!G148</f>
        <v>0</v>
      </c>
      <c r="I148" s="79">
        <f>мар.25!G148</f>
        <v>0</v>
      </c>
      <c r="J148" s="79">
        <f>апр.25!G148</f>
        <v>0</v>
      </c>
      <c r="K148" s="79">
        <f>май.25!G148</f>
        <v>0</v>
      </c>
      <c r="L148" s="79">
        <f>июн.25!G148</f>
        <v>0</v>
      </c>
      <c r="M148" s="79">
        <f>июл.25!G148</f>
        <v>0</v>
      </c>
      <c r="N148" s="79">
        <f>авг.25!G148</f>
        <v>0</v>
      </c>
      <c r="O148" s="79">
        <f>сен.25!G148</f>
        <v>0</v>
      </c>
      <c r="P148" s="79">
        <f>окт.25!G148</f>
        <v>0</v>
      </c>
      <c r="Q148" s="79">
        <f>ноя.25!G148</f>
        <v>0</v>
      </c>
      <c r="R148" s="79">
        <f>дек.25!G148</f>
        <v>0</v>
      </c>
    </row>
    <row r="149" spans="1:18">
      <c r="A149" s="2"/>
      <c r="B149" s="130"/>
      <c r="C149" s="3">
        <v>137</v>
      </c>
      <c r="D149" s="121">
        <v>0</v>
      </c>
      <c r="E149" s="120">
        <f t="shared" si="2"/>
        <v>0</v>
      </c>
      <c r="F149" s="126">
        <f>янв.25!H149+фев.25!H149+мар.25!H149+апр.25!H149+май.25!H149+июн.25!H149+июл.25!H149+авг.25!H149+сен.25!H149+окт.25!H149+ноя.25!H149+дек.25!H149</f>
        <v>0</v>
      </c>
      <c r="G149" s="79">
        <f>янв.25!G149</f>
        <v>0</v>
      </c>
      <c r="H149" s="79">
        <f>фев.25!G149</f>
        <v>0</v>
      </c>
      <c r="I149" s="79">
        <f>мар.25!G149</f>
        <v>0</v>
      </c>
      <c r="J149" s="79">
        <f>апр.25!G149</f>
        <v>0</v>
      </c>
      <c r="K149" s="79">
        <f>май.25!G149</f>
        <v>0</v>
      </c>
      <c r="L149" s="79">
        <f>июн.25!G149</f>
        <v>0</v>
      </c>
      <c r="M149" s="79">
        <f>июл.25!G149</f>
        <v>0</v>
      </c>
      <c r="N149" s="79">
        <f>авг.25!G149</f>
        <v>0</v>
      </c>
      <c r="O149" s="79">
        <f>сен.25!G149</f>
        <v>0</v>
      </c>
      <c r="P149" s="79">
        <f>окт.25!G149</f>
        <v>0</v>
      </c>
      <c r="Q149" s="79">
        <f>ноя.25!G149</f>
        <v>0</v>
      </c>
      <c r="R149" s="79">
        <f>дек.25!G149</f>
        <v>0</v>
      </c>
    </row>
    <row r="150" spans="1:18">
      <c r="A150" s="2"/>
      <c r="B150" s="130"/>
      <c r="C150" s="3">
        <v>138</v>
      </c>
      <c r="D150" s="121">
        <v>0</v>
      </c>
      <c r="E150" s="120">
        <f t="shared" si="2"/>
        <v>0</v>
      </c>
      <c r="F150" s="126">
        <f>янв.25!H150+фев.25!H150+мар.25!H150+апр.25!H150+май.25!H150+июн.25!H150+июл.25!H150+авг.25!H150+сен.25!H150+окт.25!H150+ноя.25!H150+дек.25!H150</f>
        <v>0</v>
      </c>
      <c r="G150" s="79">
        <f>янв.25!G150</f>
        <v>0</v>
      </c>
      <c r="H150" s="79">
        <f>фев.25!G150</f>
        <v>0</v>
      </c>
      <c r="I150" s="79">
        <f>мар.25!G150</f>
        <v>0</v>
      </c>
      <c r="J150" s="79">
        <f>апр.25!G150</f>
        <v>0</v>
      </c>
      <c r="K150" s="79">
        <f>май.25!G150</f>
        <v>0</v>
      </c>
      <c r="L150" s="79">
        <f>июн.25!G150</f>
        <v>0</v>
      </c>
      <c r="M150" s="79">
        <f>июл.25!G150</f>
        <v>0</v>
      </c>
      <c r="N150" s="79">
        <f>авг.25!G150</f>
        <v>0</v>
      </c>
      <c r="O150" s="79">
        <f>сен.25!G150</f>
        <v>0</v>
      </c>
      <c r="P150" s="79">
        <f>окт.25!G150</f>
        <v>0</v>
      </c>
      <c r="Q150" s="79">
        <f>ноя.25!G150</f>
        <v>0</v>
      </c>
      <c r="R150" s="79">
        <f>дек.25!G150</f>
        <v>0</v>
      </c>
    </row>
    <row r="151" spans="1:18">
      <c r="A151" s="2"/>
      <c r="B151" s="130"/>
      <c r="C151" s="3">
        <v>139</v>
      </c>
      <c r="D151" s="121">
        <v>-100.49000000000001</v>
      </c>
      <c r="E151" s="120">
        <f t="shared" si="2"/>
        <v>826.21</v>
      </c>
      <c r="F151" s="126">
        <f>янв.25!H151+фев.25!H151+мар.25!H151+апр.25!H151+май.25!H151+июн.25!H151+июл.25!H151+авг.25!H151+сен.25!H151+окт.25!H151+ноя.25!H151+дек.25!H151</f>
        <v>1000</v>
      </c>
      <c r="G151" s="79">
        <f>янв.25!G151</f>
        <v>0</v>
      </c>
      <c r="H151" s="79">
        <f>фев.25!G151</f>
        <v>0</v>
      </c>
      <c r="I151" s="79">
        <f>мар.25!G151</f>
        <v>73.3</v>
      </c>
      <c r="J151" s="79">
        <f>апр.25!G151</f>
        <v>0</v>
      </c>
      <c r="K151" s="79">
        <f>май.25!G151</f>
        <v>0</v>
      </c>
      <c r="L151" s="79">
        <f>июн.25!G151</f>
        <v>0</v>
      </c>
      <c r="M151" s="79">
        <f>июл.25!G151</f>
        <v>0</v>
      </c>
      <c r="N151" s="79">
        <f>авг.25!G151</f>
        <v>0</v>
      </c>
      <c r="O151" s="79">
        <f>сен.25!G151</f>
        <v>0</v>
      </c>
      <c r="P151" s="79">
        <f>окт.25!G151</f>
        <v>0</v>
      </c>
      <c r="Q151" s="79">
        <f>ноя.25!G151</f>
        <v>0</v>
      </c>
      <c r="R151" s="79">
        <f>дек.25!G151</f>
        <v>0</v>
      </c>
    </row>
    <row r="152" spans="1:18">
      <c r="A152" s="2"/>
      <c r="B152" s="130"/>
      <c r="C152" s="3">
        <v>140</v>
      </c>
      <c r="D152" s="121">
        <v>-10262.449999999997</v>
      </c>
      <c r="E152" s="120">
        <f t="shared" si="2"/>
        <v>-6762.1299999999974</v>
      </c>
      <c r="F152" s="126">
        <f>янв.25!H152+фев.25!H152+мар.25!H152+апр.25!H152+май.25!H152+июн.25!H152+июл.25!H152+авг.25!H152+сен.25!H152+окт.25!H152+ноя.25!H152+дек.25!H152</f>
        <v>13000</v>
      </c>
      <c r="G152" s="79">
        <f>янв.25!G152</f>
        <v>4786.49</v>
      </c>
      <c r="H152" s="79">
        <f>фев.25!G152</f>
        <v>1158.1400000000001</v>
      </c>
      <c r="I152" s="79">
        <f>мар.25!G152</f>
        <v>3555.05</v>
      </c>
      <c r="J152" s="79">
        <f>апр.25!G152</f>
        <v>0</v>
      </c>
      <c r="K152" s="79">
        <f>май.25!G152</f>
        <v>0</v>
      </c>
      <c r="L152" s="79">
        <f>июн.25!G152</f>
        <v>0</v>
      </c>
      <c r="M152" s="79">
        <f>июл.25!G152</f>
        <v>0</v>
      </c>
      <c r="N152" s="79">
        <f>авг.25!G152</f>
        <v>0</v>
      </c>
      <c r="O152" s="79">
        <f>сен.25!G152</f>
        <v>0</v>
      </c>
      <c r="P152" s="79">
        <f>окт.25!G152</f>
        <v>0</v>
      </c>
      <c r="Q152" s="79">
        <f>ноя.25!G152</f>
        <v>0</v>
      </c>
      <c r="R152" s="79">
        <f>дек.25!G152</f>
        <v>0</v>
      </c>
    </row>
    <row r="153" spans="1:18">
      <c r="A153" s="2"/>
      <c r="B153" s="130"/>
      <c r="C153" s="3">
        <v>141</v>
      </c>
      <c r="D153" s="121">
        <v>-11969.229999999998</v>
      </c>
      <c r="E153" s="120">
        <f t="shared" si="2"/>
        <v>-25040.25</v>
      </c>
      <c r="F153" s="126">
        <f>янв.25!H153+фев.25!H153+мар.25!H153+апр.25!H153+май.25!H153+июн.25!H153+июл.25!H153+авг.25!H153+сен.25!H153+окт.25!H153+ноя.25!H153+дек.25!H153</f>
        <v>27200</v>
      </c>
      <c r="G153" s="79">
        <f>янв.25!G153</f>
        <v>15195.09</v>
      </c>
      <c r="H153" s="79">
        <f>фев.25!G153</f>
        <v>13040.07</v>
      </c>
      <c r="I153" s="79">
        <f>мар.25!G153</f>
        <v>12035.86</v>
      </c>
      <c r="J153" s="79">
        <f>апр.25!G153</f>
        <v>0</v>
      </c>
      <c r="K153" s="79">
        <f>май.25!G153</f>
        <v>0</v>
      </c>
      <c r="L153" s="79">
        <f>июн.25!G153</f>
        <v>0</v>
      </c>
      <c r="M153" s="79">
        <f>июл.25!G153</f>
        <v>0</v>
      </c>
      <c r="N153" s="79">
        <f>авг.25!G153</f>
        <v>0</v>
      </c>
      <c r="O153" s="79">
        <f>сен.25!G153</f>
        <v>0</v>
      </c>
      <c r="P153" s="79">
        <f>окт.25!G153</f>
        <v>0</v>
      </c>
      <c r="Q153" s="79">
        <f>ноя.25!G153</f>
        <v>0</v>
      </c>
      <c r="R153" s="79">
        <f>дек.25!G153</f>
        <v>0</v>
      </c>
    </row>
    <row r="154" spans="1:18">
      <c r="A154" s="2"/>
      <c r="B154" s="130"/>
      <c r="C154" s="3">
        <v>142</v>
      </c>
      <c r="D154" s="121">
        <v>0</v>
      </c>
      <c r="E154" s="120">
        <f t="shared" si="2"/>
        <v>0</v>
      </c>
      <c r="F154" s="126">
        <f>янв.25!H154+фев.25!H154+мар.25!H154+апр.25!H154+май.25!H154+июн.25!H154+июл.25!H154+авг.25!H154+сен.25!H154+окт.25!H154+ноя.25!H154+дек.25!H154</f>
        <v>0</v>
      </c>
      <c r="G154" s="79">
        <f>янв.25!G154</f>
        <v>0</v>
      </c>
      <c r="H154" s="79">
        <f>фев.25!G154</f>
        <v>0</v>
      </c>
      <c r="I154" s="79">
        <f>мар.25!G154</f>
        <v>0</v>
      </c>
      <c r="J154" s="79">
        <f>апр.25!G154</f>
        <v>0</v>
      </c>
      <c r="K154" s="79">
        <f>май.25!G154</f>
        <v>0</v>
      </c>
      <c r="L154" s="79">
        <f>июн.25!G154</f>
        <v>0</v>
      </c>
      <c r="M154" s="79">
        <f>июл.25!G154</f>
        <v>0</v>
      </c>
      <c r="N154" s="79">
        <f>авг.25!G154</f>
        <v>0</v>
      </c>
      <c r="O154" s="79">
        <f>сен.25!G154</f>
        <v>0</v>
      </c>
      <c r="P154" s="79">
        <f>окт.25!G154</f>
        <v>0</v>
      </c>
      <c r="Q154" s="79">
        <f>ноя.25!G154</f>
        <v>0</v>
      </c>
      <c r="R154" s="79">
        <f>дек.25!G154</f>
        <v>0</v>
      </c>
    </row>
    <row r="155" spans="1:18">
      <c r="A155" s="2"/>
      <c r="B155" s="130"/>
      <c r="C155" s="3">
        <v>143</v>
      </c>
      <c r="D155" s="121">
        <v>-4735.1799999999912</v>
      </c>
      <c r="E155" s="120">
        <f t="shared" si="2"/>
        <v>-10673.689999999991</v>
      </c>
      <c r="F155" s="126">
        <f>янв.25!H155+фев.25!H155+мар.25!H155+апр.25!H155+май.25!H155+июн.25!H155+июл.25!H155+авг.25!H155+сен.25!H155+окт.25!H155+ноя.25!H155+дек.25!H155</f>
        <v>12335.18</v>
      </c>
      <c r="G155" s="79">
        <f>янв.25!G155</f>
        <v>7571.89</v>
      </c>
      <c r="H155" s="79">
        <f>фев.25!G155</f>
        <v>7044.13</v>
      </c>
      <c r="I155" s="79">
        <f>мар.25!G155</f>
        <v>3657.67</v>
      </c>
      <c r="J155" s="79">
        <f>апр.25!G155</f>
        <v>0</v>
      </c>
      <c r="K155" s="79">
        <f>май.25!G155</f>
        <v>0</v>
      </c>
      <c r="L155" s="79">
        <f>июн.25!G155</f>
        <v>0</v>
      </c>
      <c r="M155" s="79">
        <f>июл.25!G155</f>
        <v>0</v>
      </c>
      <c r="N155" s="79">
        <f>авг.25!G155</f>
        <v>0</v>
      </c>
      <c r="O155" s="79">
        <f>сен.25!G155</f>
        <v>0</v>
      </c>
      <c r="P155" s="79">
        <f>окт.25!G155</f>
        <v>0</v>
      </c>
      <c r="Q155" s="79">
        <f>ноя.25!G155</f>
        <v>0</v>
      </c>
      <c r="R155" s="79">
        <f>дек.25!G155</f>
        <v>0</v>
      </c>
    </row>
    <row r="156" spans="1:18">
      <c r="A156" s="2"/>
      <c r="B156" s="130"/>
      <c r="C156" s="3">
        <v>144</v>
      </c>
      <c r="D156" s="121">
        <v>-36921.250000000007</v>
      </c>
      <c r="E156" s="120">
        <f t="shared" si="2"/>
        <v>-36921.250000000007</v>
      </c>
      <c r="F156" s="126">
        <f>янв.25!H156+фев.25!H156+мар.25!H156+апр.25!H156+май.25!H156+июн.25!H156+июл.25!H156+авг.25!H156+сен.25!H156+окт.25!H156+ноя.25!H156+дек.25!H156</f>
        <v>0</v>
      </c>
      <c r="G156" s="79">
        <f>янв.25!G156</f>
        <v>0</v>
      </c>
      <c r="H156" s="79">
        <f>фев.25!G156</f>
        <v>0</v>
      </c>
      <c r="I156" s="79">
        <f>мар.25!G156</f>
        <v>0</v>
      </c>
      <c r="J156" s="79">
        <f>апр.25!G156</f>
        <v>0</v>
      </c>
      <c r="K156" s="79">
        <f>май.25!G156</f>
        <v>0</v>
      </c>
      <c r="L156" s="79">
        <f>июн.25!G156</f>
        <v>0</v>
      </c>
      <c r="M156" s="79">
        <f>июл.25!G156</f>
        <v>0</v>
      </c>
      <c r="N156" s="79">
        <f>авг.25!G156</f>
        <v>0</v>
      </c>
      <c r="O156" s="79">
        <f>сен.25!G156</f>
        <v>0</v>
      </c>
      <c r="P156" s="79">
        <f>окт.25!G156</f>
        <v>0</v>
      </c>
      <c r="Q156" s="79">
        <f>ноя.25!G156</f>
        <v>0</v>
      </c>
      <c r="R156" s="79">
        <f>дек.25!G156</f>
        <v>0</v>
      </c>
    </row>
    <row r="157" spans="1:18">
      <c r="A157" s="2"/>
      <c r="B157" s="130"/>
      <c r="C157" s="3">
        <v>145</v>
      </c>
      <c r="D157" s="121">
        <v>-237.6700000000007</v>
      </c>
      <c r="E157" s="120">
        <f t="shared" si="2"/>
        <v>-2179.9000000000005</v>
      </c>
      <c r="F157" s="126">
        <f>янв.25!H157+фев.25!H157+мар.25!H157+апр.25!H157+май.25!H157+июн.25!H157+июл.25!H157+авг.25!H157+сен.25!H157+окт.25!H157+ноя.25!H157+дек.25!H157</f>
        <v>1217</v>
      </c>
      <c r="G157" s="79">
        <f>янв.25!G157</f>
        <v>1180.1300000000001</v>
      </c>
      <c r="H157" s="79">
        <f>фев.25!G157</f>
        <v>923.58</v>
      </c>
      <c r="I157" s="79">
        <f>мар.25!G157</f>
        <v>1055.52</v>
      </c>
      <c r="J157" s="79">
        <f>апр.25!G157</f>
        <v>0</v>
      </c>
      <c r="K157" s="79">
        <f>май.25!G157</f>
        <v>0</v>
      </c>
      <c r="L157" s="79">
        <f>июн.25!G157</f>
        <v>0</v>
      </c>
      <c r="M157" s="79">
        <f>июл.25!G157</f>
        <v>0</v>
      </c>
      <c r="N157" s="79">
        <f>авг.25!G157</f>
        <v>0</v>
      </c>
      <c r="O157" s="79">
        <f>сен.25!G157</f>
        <v>0</v>
      </c>
      <c r="P157" s="79">
        <f>окт.25!G157</f>
        <v>0</v>
      </c>
      <c r="Q157" s="79">
        <f>ноя.25!G157</f>
        <v>0</v>
      </c>
      <c r="R157" s="79">
        <f>дек.25!G157</f>
        <v>0</v>
      </c>
    </row>
    <row r="158" spans="1:18">
      <c r="A158" s="2"/>
      <c r="B158" s="130"/>
      <c r="C158" s="3">
        <v>146</v>
      </c>
      <c r="D158" s="121">
        <v>-12628.17000000002</v>
      </c>
      <c r="E158" s="120">
        <f t="shared" si="2"/>
        <v>-84498.820000000036</v>
      </c>
      <c r="F158" s="126">
        <f>янв.25!H158+фев.25!H158+мар.25!H158+апр.25!H158+май.25!H158+июн.25!H158+июл.25!H158+авг.25!H158+сен.25!H158+окт.25!H158+ноя.25!H158+дек.25!H158</f>
        <v>0</v>
      </c>
      <c r="G158" s="79">
        <f>янв.25!G158</f>
        <v>27582.79</v>
      </c>
      <c r="H158" s="79">
        <f>фев.25!G158</f>
        <v>22341.84</v>
      </c>
      <c r="I158" s="79">
        <f>мар.25!G158</f>
        <v>21946.02</v>
      </c>
      <c r="J158" s="79">
        <f>апр.25!G158</f>
        <v>0</v>
      </c>
      <c r="K158" s="79">
        <f>май.25!G158</f>
        <v>0</v>
      </c>
      <c r="L158" s="79">
        <f>июн.25!G158</f>
        <v>0</v>
      </c>
      <c r="M158" s="79">
        <f>июл.25!G158</f>
        <v>0</v>
      </c>
      <c r="N158" s="79">
        <f>авг.25!G158</f>
        <v>0</v>
      </c>
      <c r="O158" s="79">
        <f>сен.25!G158</f>
        <v>0</v>
      </c>
      <c r="P158" s="79">
        <f>окт.25!G158</f>
        <v>0</v>
      </c>
      <c r="Q158" s="79">
        <f>ноя.25!G158</f>
        <v>0</v>
      </c>
      <c r="R158" s="79">
        <f>дек.25!G158</f>
        <v>0</v>
      </c>
    </row>
    <row r="159" spans="1:18">
      <c r="A159" s="2"/>
      <c r="B159" s="130"/>
      <c r="C159" s="3">
        <v>147</v>
      </c>
      <c r="D159" s="121">
        <v>0</v>
      </c>
      <c r="E159" s="120">
        <f t="shared" si="2"/>
        <v>0</v>
      </c>
      <c r="F159" s="126">
        <f>янв.25!H159+фев.25!H159+мар.25!H159+апр.25!H159+май.25!H159+июн.25!H159+июл.25!H159+авг.25!H159+сен.25!H159+окт.25!H159+ноя.25!H159+дек.25!H159</f>
        <v>0</v>
      </c>
      <c r="G159" s="79">
        <f>янв.25!G159</f>
        <v>0</v>
      </c>
      <c r="H159" s="79">
        <f>фев.25!G159</f>
        <v>0</v>
      </c>
      <c r="I159" s="79">
        <f>мар.25!G159</f>
        <v>0</v>
      </c>
      <c r="J159" s="79">
        <f>апр.25!G159</f>
        <v>0</v>
      </c>
      <c r="K159" s="79">
        <f>май.25!G159</f>
        <v>0</v>
      </c>
      <c r="L159" s="79">
        <f>июн.25!G159</f>
        <v>0</v>
      </c>
      <c r="M159" s="79">
        <f>июл.25!G159</f>
        <v>0</v>
      </c>
      <c r="N159" s="79">
        <f>авг.25!G159</f>
        <v>0</v>
      </c>
      <c r="O159" s="79">
        <f>сен.25!G159</f>
        <v>0</v>
      </c>
      <c r="P159" s="79">
        <f>окт.25!G159</f>
        <v>0</v>
      </c>
      <c r="Q159" s="79">
        <f>ноя.25!G159</f>
        <v>0</v>
      </c>
      <c r="R159" s="79">
        <f>дек.25!G159</f>
        <v>0</v>
      </c>
    </row>
    <row r="160" spans="1:18">
      <c r="A160" s="2"/>
      <c r="B160" s="130"/>
      <c r="C160" s="3">
        <v>148</v>
      </c>
      <c r="D160" s="121">
        <v>-108.39999999999996</v>
      </c>
      <c r="E160" s="120">
        <f t="shared" si="2"/>
        <v>-321.53999999999996</v>
      </c>
      <c r="F160" s="126">
        <f>янв.25!H160+фев.25!H160+мар.25!H160+апр.25!H160+май.25!H160+июн.25!H160+июл.25!H160+авг.25!H160+сен.25!H160+окт.25!H160+ноя.25!H160+дек.25!H160</f>
        <v>212</v>
      </c>
      <c r="G160" s="79">
        <f>янв.25!G160</f>
        <v>102.62</v>
      </c>
      <c r="H160" s="79">
        <f>фев.25!G160</f>
        <v>73.3</v>
      </c>
      <c r="I160" s="79">
        <f>мар.25!G160</f>
        <v>249.22</v>
      </c>
      <c r="J160" s="79">
        <f>апр.25!G160</f>
        <v>0</v>
      </c>
      <c r="K160" s="79">
        <f>май.25!G160</f>
        <v>0</v>
      </c>
      <c r="L160" s="79">
        <f>июн.25!G160</f>
        <v>0</v>
      </c>
      <c r="M160" s="79">
        <f>июл.25!G160</f>
        <v>0</v>
      </c>
      <c r="N160" s="79">
        <f>авг.25!G160</f>
        <v>0</v>
      </c>
      <c r="O160" s="79">
        <f>сен.25!G160</f>
        <v>0</v>
      </c>
      <c r="P160" s="79">
        <f>окт.25!G160</f>
        <v>0</v>
      </c>
      <c r="Q160" s="79">
        <f>ноя.25!G160</f>
        <v>0</v>
      </c>
      <c r="R160" s="79">
        <f>дек.25!G160</f>
        <v>0</v>
      </c>
    </row>
    <row r="161" spans="1:18">
      <c r="A161" s="2"/>
      <c r="B161" s="130"/>
      <c r="C161" s="3">
        <v>149</v>
      </c>
      <c r="D161" s="121">
        <v>-13491.619999999999</v>
      </c>
      <c r="E161" s="120">
        <f t="shared" si="2"/>
        <v>-17325.21</v>
      </c>
      <c r="F161" s="126">
        <f>янв.25!H161+фев.25!H161+мар.25!H161+апр.25!H161+май.25!H161+июн.25!H161+июл.25!H161+авг.25!H161+сен.25!H161+окт.25!H161+ноя.25!H161+дек.25!H161</f>
        <v>18471.599999999999</v>
      </c>
      <c r="G161" s="79">
        <f>янв.25!G161</f>
        <v>18471.599999999999</v>
      </c>
      <c r="H161" s="79">
        <f>фев.25!G161</f>
        <v>175.92000000000002</v>
      </c>
      <c r="I161" s="79">
        <f>мар.25!G161</f>
        <v>3657.67</v>
      </c>
      <c r="J161" s="79">
        <f>апр.25!G161</f>
        <v>0</v>
      </c>
      <c r="K161" s="79">
        <f>май.25!G161</f>
        <v>0</v>
      </c>
      <c r="L161" s="79">
        <f>июн.25!G161</f>
        <v>0</v>
      </c>
      <c r="M161" s="79">
        <f>июл.25!G161</f>
        <v>0</v>
      </c>
      <c r="N161" s="79">
        <f>авг.25!G161</f>
        <v>0</v>
      </c>
      <c r="O161" s="79">
        <f>сен.25!G161</f>
        <v>0</v>
      </c>
      <c r="P161" s="79">
        <f>окт.25!G161</f>
        <v>0</v>
      </c>
      <c r="Q161" s="79">
        <f>ноя.25!G161</f>
        <v>0</v>
      </c>
      <c r="R161" s="79">
        <f>дек.25!G161</f>
        <v>0</v>
      </c>
    </row>
    <row r="162" spans="1:18">
      <c r="A162" s="2"/>
      <c r="B162" s="130"/>
      <c r="C162" s="3">
        <v>150</v>
      </c>
      <c r="D162" s="121">
        <v>-171.36000000000004</v>
      </c>
      <c r="E162" s="120">
        <f t="shared" si="2"/>
        <v>-218.49000000000004</v>
      </c>
      <c r="F162" s="126">
        <f>янв.25!H162+фев.25!H162+мар.25!H162+апр.25!H162+май.25!H162+июн.25!H162+июл.25!H162+авг.25!H162+сен.25!H162+окт.25!H162+ноя.25!H162+дек.25!H162</f>
        <v>400</v>
      </c>
      <c r="G162" s="79">
        <f>янв.25!G162</f>
        <v>175.92000000000002</v>
      </c>
      <c r="H162" s="79">
        <f>фев.25!G162</f>
        <v>271.20999999999998</v>
      </c>
      <c r="I162" s="79">
        <f>мар.25!G162</f>
        <v>0</v>
      </c>
      <c r="J162" s="79">
        <f>апр.25!G162</f>
        <v>0</v>
      </c>
      <c r="K162" s="79">
        <f>май.25!G162</f>
        <v>0</v>
      </c>
      <c r="L162" s="79">
        <f>июн.25!G162</f>
        <v>0</v>
      </c>
      <c r="M162" s="79">
        <f>июл.25!G162</f>
        <v>0</v>
      </c>
      <c r="N162" s="79">
        <f>авг.25!G162</f>
        <v>0</v>
      </c>
      <c r="O162" s="79">
        <f>сен.25!G162</f>
        <v>0</v>
      </c>
      <c r="P162" s="79">
        <f>окт.25!G162</f>
        <v>0</v>
      </c>
      <c r="Q162" s="79">
        <f>ноя.25!G162</f>
        <v>0</v>
      </c>
      <c r="R162" s="79">
        <f>дек.25!G162</f>
        <v>0</v>
      </c>
    </row>
    <row r="163" spans="1:18">
      <c r="A163" s="2"/>
      <c r="B163" s="130"/>
      <c r="C163" s="3">
        <v>151</v>
      </c>
      <c r="D163" s="121">
        <v>0</v>
      </c>
      <c r="E163" s="120">
        <f t="shared" si="2"/>
        <v>0</v>
      </c>
      <c r="F163" s="126">
        <f>янв.25!H163+фев.25!H163+мар.25!H163+апр.25!H163+май.25!H163+июн.25!H163+июл.25!H163+авг.25!H163+сен.25!H163+окт.25!H163+ноя.25!H163+дек.25!H163</f>
        <v>0</v>
      </c>
      <c r="G163" s="79">
        <f>янв.25!G163</f>
        <v>0</v>
      </c>
      <c r="H163" s="79">
        <f>фев.25!G163</f>
        <v>0</v>
      </c>
      <c r="I163" s="79">
        <f>мар.25!G163</f>
        <v>0</v>
      </c>
      <c r="J163" s="79">
        <f>апр.25!G163</f>
        <v>0</v>
      </c>
      <c r="K163" s="79">
        <f>май.25!G163</f>
        <v>0</v>
      </c>
      <c r="L163" s="79">
        <f>июн.25!G163</f>
        <v>0</v>
      </c>
      <c r="M163" s="79">
        <f>июл.25!G163</f>
        <v>0</v>
      </c>
      <c r="N163" s="79">
        <f>авг.25!G163</f>
        <v>0</v>
      </c>
      <c r="O163" s="79">
        <f>сен.25!G163</f>
        <v>0</v>
      </c>
      <c r="P163" s="79">
        <f>окт.25!G163</f>
        <v>0</v>
      </c>
      <c r="Q163" s="79">
        <f>ноя.25!G163</f>
        <v>0</v>
      </c>
      <c r="R163" s="79">
        <f>дек.25!G163</f>
        <v>0</v>
      </c>
    </row>
    <row r="164" spans="1:18">
      <c r="A164" s="2"/>
      <c r="B164" s="130"/>
      <c r="C164" s="3">
        <v>152</v>
      </c>
      <c r="D164" s="121">
        <v>-9133.1799999999894</v>
      </c>
      <c r="E164" s="120">
        <f t="shared" si="2"/>
        <v>-23353.37999999999</v>
      </c>
      <c r="F164" s="126">
        <f>янв.25!H164+фев.25!H164+мар.25!H164+апр.25!H164+май.25!H164+июн.25!H164+июл.25!H164+авг.25!H164+сен.25!H164+окт.25!H164+ноя.25!H164+дек.25!H164</f>
        <v>9133.18</v>
      </c>
      <c r="G164" s="79">
        <f>янв.25!G164</f>
        <v>7593.88</v>
      </c>
      <c r="H164" s="79">
        <f>фев.25!G164</f>
        <v>5233.62</v>
      </c>
      <c r="I164" s="79">
        <f>мар.25!G164</f>
        <v>10525.88</v>
      </c>
      <c r="J164" s="79">
        <f>апр.25!G164</f>
        <v>0</v>
      </c>
      <c r="K164" s="79">
        <f>май.25!G164</f>
        <v>0</v>
      </c>
      <c r="L164" s="79">
        <f>июн.25!G164</f>
        <v>0</v>
      </c>
      <c r="M164" s="79">
        <f>июл.25!G164</f>
        <v>0</v>
      </c>
      <c r="N164" s="79">
        <f>авг.25!G164</f>
        <v>0</v>
      </c>
      <c r="O164" s="79">
        <f>сен.25!G164</f>
        <v>0</v>
      </c>
      <c r="P164" s="79">
        <f>окт.25!G164</f>
        <v>0</v>
      </c>
      <c r="Q164" s="79">
        <f>ноя.25!G164</f>
        <v>0</v>
      </c>
      <c r="R164" s="79">
        <f>дек.25!G164</f>
        <v>0</v>
      </c>
    </row>
    <row r="165" spans="1:18">
      <c r="A165" s="2"/>
      <c r="B165" s="130"/>
      <c r="C165" s="3">
        <v>153</v>
      </c>
      <c r="D165" s="121">
        <v>-3744.6500000000005</v>
      </c>
      <c r="E165" s="120">
        <f t="shared" si="2"/>
        <v>-3979.2100000000005</v>
      </c>
      <c r="F165" s="126">
        <f>янв.25!H165+фев.25!H165+мар.25!H165+апр.25!H165+май.25!H165+июн.25!H165+июл.25!H165+авг.25!H165+сен.25!H165+окт.25!H165+ноя.25!H165+дек.25!H165</f>
        <v>0</v>
      </c>
      <c r="G165" s="79">
        <f>янв.25!G165</f>
        <v>0</v>
      </c>
      <c r="H165" s="79">
        <f>фев.25!G165</f>
        <v>7.33</v>
      </c>
      <c r="I165" s="79">
        <f>мар.25!G165</f>
        <v>227.23</v>
      </c>
      <c r="J165" s="79">
        <f>апр.25!G165</f>
        <v>0</v>
      </c>
      <c r="K165" s="79">
        <f>май.25!G165</f>
        <v>0</v>
      </c>
      <c r="L165" s="79">
        <f>июн.25!G165</f>
        <v>0</v>
      </c>
      <c r="M165" s="79">
        <f>июл.25!G165</f>
        <v>0</v>
      </c>
      <c r="N165" s="79">
        <f>авг.25!G165</f>
        <v>0</v>
      </c>
      <c r="O165" s="79">
        <f>сен.25!G165</f>
        <v>0</v>
      </c>
      <c r="P165" s="79">
        <f>окт.25!G165</f>
        <v>0</v>
      </c>
      <c r="Q165" s="79">
        <f>ноя.25!G165</f>
        <v>0</v>
      </c>
      <c r="R165" s="79">
        <f>дек.25!G165</f>
        <v>0</v>
      </c>
    </row>
    <row r="166" spans="1:18">
      <c r="A166" s="2"/>
      <c r="B166" s="130"/>
      <c r="C166" s="3">
        <v>154</v>
      </c>
      <c r="D166" s="121">
        <v>0</v>
      </c>
      <c r="E166" s="120">
        <f t="shared" si="2"/>
        <v>0</v>
      </c>
      <c r="F166" s="126">
        <f>янв.25!H166+фев.25!H166+мар.25!H166+апр.25!H166+май.25!H166+июн.25!H166+июл.25!H166+авг.25!H166+сен.25!H166+окт.25!H166+ноя.25!H166+дек.25!H166</f>
        <v>0</v>
      </c>
      <c r="G166" s="79">
        <f>янв.25!G166</f>
        <v>0</v>
      </c>
      <c r="H166" s="79">
        <f>фев.25!G166</f>
        <v>0</v>
      </c>
      <c r="I166" s="79">
        <f>мар.25!G166</f>
        <v>0</v>
      </c>
      <c r="J166" s="79">
        <f>апр.25!G166</f>
        <v>0</v>
      </c>
      <c r="K166" s="79">
        <f>май.25!G166</f>
        <v>0</v>
      </c>
      <c r="L166" s="79">
        <f>июн.25!G166</f>
        <v>0</v>
      </c>
      <c r="M166" s="79">
        <f>июл.25!G166</f>
        <v>0</v>
      </c>
      <c r="N166" s="79">
        <f>авг.25!G166</f>
        <v>0</v>
      </c>
      <c r="O166" s="79">
        <f>сен.25!G166</f>
        <v>0</v>
      </c>
      <c r="P166" s="79">
        <f>окт.25!G166</f>
        <v>0</v>
      </c>
      <c r="Q166" s="79">
        <f>ноя.25!G166</f>
        <v>0</v>
      </c>
      <c r="R166" s="79">
        <f>дек.25!G166</f>
        <v>0</v>
      </c>
    </row>
    <row r="167" spans="1:18">
      <c r="A167" s="2"/>
      <c r="B167" s="130"/>
      <c r="C167" s="3">
        <v>155</v>
      </c>
      <c r="D167" s="121">
        <v>0</v>
      </c>
      <c r="E167" s="120">
        <f t="shared" si="2"/>
        <v>0</v>
      </c>
      <c r="F167" s="126">
        <f>янв.25!H167+фев.25!H167+мар.25!H167+апр.25!H167+май.25!H167+июн.25!H167+июл.25!H167+авг.25!H167+сен.25!H167+окт.25!H167+ноя.25!H167+дек.25!H167</f>
        <v>0</v>
      </c>
      <c r="G167" s="79">
        <f>янв.25!G167</f>
        <v>0</v>
      </c>
      <c r="H167" s="79">
        <f>фев.25!G167</f>
        <v>0</v>
      </c>
      <c r="I167" s="79">
        <f>мар.25!G167</f>
        <v>0</v>
      </c>
      <c r="J167" s="79">
        <f>апр.25!G167</f>
        <v>0</v>
      </c>
      <c r="K167" s="79">
        <f>май.25!G167</f>
        <v>0</v>
      </c>
      <c r="L167" s="79">
        <f>июн.25!G167</f>
        <v>0</v>
      </c>
      <c r="M167" s="79">
        <f>июл.25!G167</f>
        <v>0</v>
      </c>
      <c r="N167" s="79">
        <f>авг.25!G167</f>
        <v>0</v>
      </c>
      <c r="O167" s="79">
        <f>сен.25!G167</f>
        <v>0</v>
      </c>
      <c r="P167" s="79">
        <f>окт.25!G167</f>
        <v>0</v>
      </c>
      <c r="Q167" s="79">
        <f>ноя.25!G167</f>
        <v>0</v>
      </c>
      <c r="R167" s="79">
        <f>дек.25!G167</f>
        <v>0</v>
      </c>
    </row>
    <row r="168" spans="1:18">
      <c r="A168" s="2"/>
      <c r="B168" s="130"/>
      <c r="C168" s="3">
        <v>156</v>
      </c>
      <c r="D168" s="121">
        <v>0</v>
      </c>
      <c r="E168" s="120">
        <f t="shared" si="2"/>
        <v>0</v>
      </c>
      <c r="F168" s="126">
        <f>янв.25!H168+фев.25!H168+мар.25!H168+апр.25!H168+май.25!H168+июн.25!H168+июл.25!H168+авг.25!H168+сен.25!H168+окт.25!H168+ноя.25!H168+дек.25!H168</f>
        <v>0</v>
      </c>
      <c r="G168" s="79">
        <f>янв.25!G168</f>
        <v>0</v>
      </c>
      <c r="H168" s="79">
        <f>фев.25!G168</f>
        <v>0</v>
      </c>
      <c r="I168" s="79">
        <f>мар.25!G168</f>
        <v>0</v>
      </c>
      <c r="J168" s="79">
        <f>апр.25!G168</f>
        <v>0</v>
      </c>
      <c r="K168" s="79">
        <f>май.25!G168</f>
        <v>0</v>
      </c>
      <c r="L168" s="79">
        <f>июн.25!G168</f>
        <v>0</v>
      </c>
      <c r="M168" s="79">
        <f>июл.25!G168</f>
        <v>0</v>
      </c>
      <c r="N168" s="79">
        <f>авг.25!G168</f>
        <v>0</v>
      </c>
      <c r="O168" s="79">
        <f>сен.25!G168</f>
        <v>0</v>
      </c>
      <c r="P168" s="79">
        <f>окт.25!G168</f>
        <v>0</v>
      </c>
      <c r="Q168" s="79">
        <f>ноя.25!G168</f>
        <v>0</v>
      </c>
      <c r="R168" s="79">
        <f>дек.25!G168</f>
        <v>0</v>
      </c>
    </row>
    <row r="169" spans="1:18">
      <c r="A169" s="2"/>
      <c r="B169" s="130"/>
      <c r="C169" s="3">
        <v>157</v>
      </c>
      <c r="D169" s="121">
        <v>0</v>
      </c>
      <c r="E169" s="120">
        <f t="shared" si="2"/>
        <v>0</v>
      </c>
      <c r="F169" s="126">
        <f>янв.25!H169+фев.25!H169+мар.25!H169+апр.25!H169+май.25!H169+июн.25!H169+июл.25!H169+авг.25!H169+сен.25!H169+окт.25!H169+ноя.25!H169+дек.25!H169</f>
        <v>0</v>
      </c>
      <c r="G169" s="79">
        <f>янв.25!G169</f>
        <v>0</v>
      </c>
      <c r="H169" s="79">
        <f>фев.25!G169</f>
        <v>0</v>
      </c>
      <c r="I169" s="79">
        <f>мар.25!G169</f>
        <v>0</v>
      </c>
      <c r="J169" s="79">
        <f>апр.25!G169</f>
        <v>0</v>
      </c>
      <c r="K169" s="79">
        <f>май.25!G169</f>
        <v>0</v>
      </c>
      <c r="L169" s="79">
        <f>июн.25!G169</f>
        <v>0</v>
      </c>
      <c r="M169" s="79">
        <f>июл.25!G169</f>
        <v>0</v>
      </c>
      <c r="N169" s="79">
        <f>авг.25!G169</f>
        <v>0</v>
      </c>
      <c r="O169" s="79">
        <f>сен.25!G169</f>
        <v>0</v>
      </c>
      <c r="P169" s="79">
        <f>окт.25!G169</f>
        <v>0</v>
      </c>
      <c r="Q169" s="79">
        <f>ноя.25!G169</f>
        <v>0</v>
      </c>
      <c r="R169" s="79">
        <f>дек.25!G169</f>
        <v>0</v>
      </c>
    </row>
    <row r="170" spans="1:18">
      <c r="A170" s="1"/>
      <c r="B170" s="130"/>
      <c r="C170" s="3">
        <v>158</v>
      </c>
      <c r="D170" s="121">
        <v>0</v>
      </c>
      <c r="E170" s="120">
        <f t="shared" si="2"/>
        <v>0</v>
      </c>
      <c r="F170" s="126">
        <f>янв.25!H170+фев.25!H170+мар.25!H170+апр.25!H170+май.25!H170+июн.25!H170+июл.25!H170+авг.25!H170+сен.25!H170+окт.25!H170+ноя.25!H170+дек.25!H170</f>
        <v>0</v>
      </c>
      <c r="G170" s="79">
        <f>янв.25!G170</f>
        <v>0</v>
      </c>
      <c r="H170" s="79">
        <f>фев.25!G170</f>
        <v>0</v>
      </c>
      <c r="I170" s="79">
        <f>мар.25!G170</f>
        <v>0</v>
      </c>
      <c r="J170" s="79">
        <f>апр.25!G170</f>
        <v>0</v>
      </c>
      <c r="K170" s="79">
        <f>май.25!G170</f>
        <v>0</v>
      </c>
      <c r="L170" s="79">
        <f>июн.25!G170</f>
        <v>0</v>
      </c>
      <c r="M170" s="79">
        <f>июл.25!G170</f>
        <v>0</v>
      </c>
      <c r="N170" s="79">
        <f>авг.25!G170</f>
        <v>0</v>
      </c>
      <c r="O170" s="79">
        <f>сен.25!G170</f>
        <v>0</v>
      </c>
      <c r="P170" s="79">
        <f>окт.25!G170</f>
        <v>0</v>
      </c>
      <c r="Q170" s="79">
        <f>ноя.25!G170</f>
        <v>0</v>
      </c>
      <c r="R170" s="79">
        <f>дек.25!G170</f>
        <v>0</v>
      </c>
    </row>
    <row r="171" spans="1:18">
      <c r="A171" s="1"/>
      <c r="B171" s="130"/>
      <c r="C171" s="3">
        <v>159</v>
      </c>
      <c r="D171" s="121">
        <v>-1776.8699999999997</v>
      </c>
      <c r="E171" s="120">
        <f t="shared" si="2"/>
        <v>-856.4699999999998</v>
      </c>
      <c r="F171" s="126">
        <f>янв.25!H171+фев.25!H171+мар.25!H171+апр.25!H171+май.25!H171+июн.25!H171+июл.25!H171+авг.25!H171+сен.25!H171+окт.25!H171+ноя.25!H171+дек.25!H171</f>
        <v>1800</v>
      </c>
      <c r="G171" s="79">
        <f>янв.25!G171</f>
        <v>0</v>
      </c>
      <c r="H171" s="79">
        <f>фев.25!G171</f>
        <v>241.89000000000001</v>
      </c>
      <c r="I171" s="79">
        <f>мар.25!G171</f>
        <v>637.71</v>
      </c>
      <c r="J171" s="79">
        <f>апр.25!G171</f>
        <v>0</v>
      </c>
      <c r="K171" s="79">
        <f>май.25!G171</f>
        <v>0</v>
      </c>
      <c r="L171" s="79">
        <f>июн.25!G171</f>
        <v>0</v>
      </c>
      <c r="M171" s="79">
        <f>июл.25!G171</f>
        <v>0</v>
      </c>
      <c r="N171" s="79">
        <f>авг.25!G171</f>
        <v>0</v>
      </c>
      <c r="O171" s="79">
        <f>сен.25!G171</f>
        <v>0</v>
      </c>
      <c r="P171" s="79">
        <f>окт.25!G171</f>
        <v>0</v>
      </c>
      <c r="Q171" s="79">
        <f>ноя.25!G171</f>
        <v>0</v>
      </c>
      <c r="R171" s="79">
        <f>дек.25!G171</f>
        <v>0</v>
      </c>
    </row>
    <row r="172" spans="1:18">
      <c r="A172" s="2"/>
      <c r="B172" s="130"/>
      <c r="C172" s="3">
        <v>160</v>
      </c>
      <c r="D172" s="121">
        <v>0</v>
      </c>
      <c r="E172" s="120">
        <f t="shared" si="2"/>
        <v>0</v>
      </c>
      <c r="F172" s="126">
        <f>янв.25!H172+фев.25!H172+мар.25!H172+апр.25!H172+май.25!H172+июн.25!H172+июл.25!H172+авг.25!H172+сен.25!H172+окт.25!H172+ноя.25!H172+дек.25!H172</f>
        <v>0</v>
      </c>
      <c r="G172" s="79">
        <f>янв.25!G172</f>
        <v>0</v>
      </c>
      <c r="H172" s="79">
        <f>фев.25!G172</f>
        <v>0</v>
      </c>
      <c r="I172" s="79">
        <f>мар.25!G172</f>
        <v>0</v>
      </c>
      <c r="J172" s="79">
        <f>апр.25!G172</f>
        <v>0</v>
      </c>
      <c r="K172" s="79">
        <f>май.25!G172</f>
        <v>0</v>
      </c>
      <c r="L172" s="79">
        <f>июн.25!G172</f>
        <v>0</v>
      </c>
      <c r="M172" s="79">
        <f>июл.25!G172</f>
        <v>0</v>
      </c>
      <c r="N172" s="79">
        <f>авг.25!G172</f>
        <v>0</v>
      </c>
      <c r="O172" s="79">
        <f>сен.25!G172</f>
        <v>0</v>
      </c>
      <c r="P172" s="79">
        <f>окт.25!G172</f>
        <v>0</v>
      </c>
      <c r="Q172" s="79">
        <f>ноя.25!G172</f>
        <v>0</v>
      </c>
      <c r="R172" s="79">
        <f>дек.25!G172</f>
        <v>0</v>
      </c>
    </row>
    <row r="173" spans="1:18">
      <c r="A173" s="2"/>
      <c r="B173" s="130"/>
      <c r="C173" s="3">
        <v>161</v>
      </c>
      <c r="D173" s="121">
        <v>0</v>
      </c>
      <c r="E173" s="120">
        <f t="shared" si="2"/>
        <v>0</v>
      </c>
      <c r="F173" s="126">
        <f>янв.25!H173+фев.25!H173+мар.25!H173+апр.25!H173+май.25!H173+июн.25!H173+июл.25!H173+авг.25!H173+сен.25!H173+окт.25!H173+ноя.25!H173+дек.25!H173</f>
        <v>0</v>
      </c>
      <c r="G173" s="79">
        <f>янв.25!G173</f>
        <v>0</v>
      </c>
      <c r="H173" s="79">
        <f>фев.25!G173</f>
        <v>0</v>
      </c>
      <c r="I173" s="79">
        <f>мар.25!G173</f>
        <v>0</v>
      </c>
      <c r="J173" s="79">
        <f>апр.25!G173</f>
        <v>0</v>
      </c>
      <c r="K173" s="79">
        <f>май.25!G173</f>
        <v>0</v>
      </c>
      <c r="L173" s="79">
        <f>июн.25!G173</f>
        <v>0</v>
      </c>
      <c r="M173" s="79">
        <f>июл.25!G173</f>
        <v>0</v>
      </c>
      <c r="N173" s="79">
        <f>авг.25!G173</f>
        <v>0</v>
      </c>
      <c r="O173" s="79">
        <f>сен.25!G173</f>
        <v>0</v>
      </c>
      <c r="P173" s="79">
        <f>окт.25!G173</f>
        <v>0</v>
      </c>
      <c r="Q173" s="79">
        <f>ноя.25!G173</f>
        <v>0</v>
      </c>
      <c r="R173" s="79">
        <f>дек.25!G173</f>
        <v>0</v>
      </c>
    </row>
    <row r="174" spans="1:18">
      <c r="A174" s="2"/>
      <c r="B174" s="130"/>
      <c r="C174" s="3">
        <v>162</v>
      </c>
      <c r="D174" s="121">
        <v>-131.23000000000047</v>
      </c>
      <c r="E174" s="120">
        <f t="shared" si="2"/>
        <v>-299.8200000000005</v>
      </c>
      <c r="F174" s="126">
        <f>янв.25!H174+фев.25!H174+мар.25!H174+апр.25!H174+май.25!H174+июн.25!H174+июл.25!H174+авг.25!H174+сен.25!H174+окт.25!H174+ноя.25!H174+дек.25!H174</f>
        <v>0</v>
      </c>
      <c r="G174" s="79">
        <f>янв.25!G174</f>
        <v>0</v>
      </c>
      <c r="H174" s="79">
        <f>фев.25!G174</f>
        <v>0</v>
      </c>
      <c r="I174" s="79">
        <f>мар.25!G174</f>
        <v>168.59</v>
      </c>
      <c r="J174" s="79">
        <f>апр.25!G174</f>
        <v>0</v>
      </c>
      <c r="K174" s="79">
        <f>май.25!G174</f>
        <v>0</v>
      </c>
      <c r="L174" s="79">
        <f>июн.25!G174</f>
        <v>0</v>
      </c>
      <c r="M174" s="79">
        <f>июл.25!G174</f>
        <v>0</v>
      </c>
      <c r="N174" s="79">
        <f>авг.25!G174</f>
        <v>0</v>
      </c>
      <c r="O174" s="79">
        <f>сен.25!G174</f>
        <v>0</v>
      </c>
      <c r="P174" s="79">
        <f>окт.25!G174</f>
        <v>0</v>
      </c>
      <c r="Q174" s="79">
        <f>ноя.25!G174</f>
        <v>0</v>
      </c>
      <c r="R174" s="79">
        <f>дек.25!G174</f>
        <v>0</v>
      </c>
    </row>
    <row r="175" spans="1:18">
      <c r="A175" s="2"/>
      <c r="B175" s="130"/>
      <c r="C175" s="3">
        <v>163</v>
      </c>
      <c r="D175" s="121">
        <v>-6523.8000000000029</v>
      </c>
      <c r="E175" s="120">
        <f t="shared" si="2"/>
        <v>-13718.890000000003</v>
      </c>
      <c r="F175" s="126">
        <f>янв.25!H175+фев.25!H175+мар.25!H175+апр.25!H175+май.25!H175+июн.25!H175+июл.25!H175+авг.25!H175+сен.25!H175+окт.25!H175+ноя.25!H175+дек.25!H175</f>
        <v>8000</v>
      </c>
      <c r="G175" s="79">
        <f>янв.25!G175</f>
        <v>7036.8</v>
      </c>
      <c r="H175" s="79">
        <f>фев.25!G175</f>
        <v>5431.53</v>
      </c>
      <c r="I175" s="79">
        <f>мар.25!G175</f>
        <v>2726.76</v>
      </c>
      <c r="J175" s="79">
        <f>апр.25!G175</f>
        <v>0</v>
      </c>
      <c r="K175" s="79">
        <f>май.25!G175</f>
        <v>0</v>
      </c>
      <c r="L175" s="79">
        <f>июн.25!G175</f>
        <v>0</v>
      </c>
      <c r="M175" s="79">
        <f>июл.25!G175</f>
        <v>0</v>
      </c>
      <c r="N175" s="79">
        <f>авг.25!G175</f>
        <v>0</v>
      </c>
      <c r="O175" s="79">
        <f>сен.25!G175</f>
        <v>0</v>
      </c>
      <c r="P175" s="79">
        <f>окт.25!G175</f>
        <v>0</v>
      </c>
      <c r="Q175" s="79">
        <f>ноя.25!G175</f>
        <v>0</v>
      </c>
      <c r="R175" s="79">
        <f>дек.25!G175</f>
        <v>0</v>
      </c>
    </row>
    <row r="176" spans="1:18">
      <c r="A176" s="2"/>
      <c r="B176" s="130"/>
      <c r="C176" s="3">
        <v>164</v>
      </c>
      <c r="D176" s="121">
        <v>-384.23999999999933</v>
      </c>
      <c r="E176" s="120">
        <f t="shared" si="2"/>
        <v>-11305.000000000002</v>
      </c>
      <c r="F176" s="126">
        <f>янв.25!H176+фев.25!H176+мар.25!H176+апр.25!H176+май.25!H176+июн.25!H176+июл.25!H176+авг.25!H176+сен.25!H176+окт.25!H176+ноя.25!H176+дек.25!H176</f>
        <v>5000</v>
      </c>
      <c r="G176" s="79">
        <f>янв.25!G176</f>
        <v>8744.69</v>
      </c>
      <c r="H176" s="79">
        <f>фев.25!G176</f>
        <v>696.35</v>
      </c>
      <c r="I176" s="79">
        <f>мар.25!G176</f>
        <v>6479.72</v>
      </c>
      <c r="J176" s="79">
        <f>апр.25!G176</f>
        <v>0</v>
      </c>
      <c r="K176" s="79">
        <f>май.25!G176</f>
        <v>0</v>
      </c>
      <c r="L176" s="79">
        <f>июн.25!G176</f>
        <v>0</v>
      </c>
      <c r="M176" s="79">
        <f>июл.25!G176</f>
        <v>0</v>
      </c>
      <c r="N176" s="79">
        <f>авг.25!G176</f>
        <v>0</v>
      </c>
      <c r="O176" s="79">
        <f>сен.25!G176</f>
        <v>0</v>
      </c>
      <c r="P176" s="79">
        <f>окт.25!G176</f>
        <v>0</v>
      </c>
      <c r="Q176" s="79">
        <f>ноя.25!G176</f>
        <v>0</v>
      </c>
      <c r="R176" s="79">
        <f>дек.25!G176</f>
        <v>0</v>
      </c>
    </row>
    <row r="177" spans="1:18">
      <c r="A177" s="2"/>
      <c r="B177" s="130"/>
      <c r="C177" s="3">
        <v>165</v>
      </c>
      <c r="D177" s="121">
        <v>-139302.88999999998</v>
      </c>
      <c r="E177" s="120">
        <f t="shared" si="2"/>
        <v>-139302.88999999998</v>
      </c>
      <c r="F177" s="126">
        <f>янв.25!H177+фев.25!H177+мар.25!H177+апр.25!H177+май.25!H177+июн.25!H177+июл.25!H177+авг.25!H177+сен.25!H177+окт.25!H177+ноя.25!H177+дек.25!H177</f>
        <v>0</v>
      </c>
      <c r="G177" s="79">
        <f>янв.25!G177</f>
        <v>0</v>
      </c>
      <c r="H177" s="79">
        <f>фев.25!G177</f>
        <v>0</v>
      </c>
      <c r="I177" s="79">
        <f>мар.25!G177</f>
        <v>0</v>
      </c>
      <c r="J177" s="79">
        <f>апр.25!G177</f>
        <v>0</v>
      </c>
      <c r="K177" s="79">
        <f>май.25!G177</f>
        <v>0</v>
      </c>
      <c r="L177" s="79">
        <f>июн.25!G177</f>
        <v>0</v>
      </c>
      <c r="M177" s="79">
        <f>июл.25!G177</f>
        <v>0</v>
      </c>
      <c r="N177" s="79">
        <f>авг.25!G177</f>
        <v>0</v>
      </c>
      <c r="O177" s="79">
        <f>сен.25!G177</f>
        <v>0</v>
      </c>
      <c r="P177" s="79">
        <f>окт.25!G177</f>
        <v>0</v>
      </c>
      <c r="Q177" s="79">
        <f>ноя.25!G177</f>
        <v>0</v>
      </c>
      <c r="R177" s="79">
        <f>дек.25!G177</f>
        <v>0</v>
      </c>
    </row>
    <row r="178" spans="1:18">
      <c r="A178" s="2"/>
      <c r="B178" s="130"/>
      <c r="C178" s="3">
        <v>166</v>
      </c>
      <c r="D178" s="121">
        <v>-5953.24</v>
      </c>
      <c r="E178" s="120">
        <f t="shared" si="2"/>
        <v>-27509.159999999996</v>
      </c>
      <c r="F178" s="126">
        <f>янв.25!H178+фев.25!H178+мар.25!H178+апр.25!H178+май.25!H178+июн.25!H178+июл.25!H178+авг.25!H178+сен.25!H178+окт.25!H178+ноя.25!H178+дек.25!H178</f>
        <v>14537</v>
      </c>
      <c r="G178" s="79">
        <f>янв.25!G178</f>
        <v>8532.1200000000008</v>
      </c>
      <c r="H178" s="79">
        <f>фев.25!G178</f>
        <v>12856.82</v>
      </c>
      <c r="I178" s="79">
        <f>мар.25!G178</f>
        <v>14703.98</v>
      </c>
      <c r="J178" s="79">
        <f>апр.25!G178</f>
        <v>0</v>
      </c>
      <c r="K178" s="79">
        <f>май.25!G178</f>
        <v>0</v>
      </c>
      <c r="L178" s="79">
        <f>июн.25!G178</f>
        <v>0</v>
      </c>
      <c r="M178" s="79">
        <f>июл.25!G178</f>
        <v>0</v>
      </c>
      <c r="N178" s="79">
        <f>авг.25!G178</f>
        <v>0</v>
      </c>
      <c r="O178" s="79">
        <f>сен.25!G178</f>
        <v>0</v>
      </c>
      <c r="P178" s="79">
        <f>окт.25!G178</f>
        <v>0</v>
      </c>
      <c r="Q178" s="79">
        <f>ноя.25!G178</f>
        <v>0</v>
      </c>
      <c r="R178" s="79">
        <f>дек.25!G178</f>
        <v>0</v>
      </c>
    </row>
    <row r="179" spans="1:18">
      <c r="A179" s="2"/>
      <c r="B179" s="130"/>
      <c r="C179" s="3">
        <v>167</v>
      </c>
      <c r="D179" s="121">
        <v>0</v>
      </c>
      <c r="E179" s="120">
        <f t="shared" si="2"/>
        <v>0</v>
      </c>
      <c r="F179" s="126">
        <f>янв.25!H179+фев.25!H179+мар.25!H179+апр.25!H179+май.25!H179+июн.25!H179+июл.25!H179+авг.25!H179+сен.25!H179+окт.25!H179+ноя.25!H179+дек.25!H179</f>
        <v>0</v>
      </c>
      <c r="G179" s="79">
        <f>янв.25!G179</f>
        <v>0</v>
      </c>
      <c r="H179" s="79">
        <f>фев.25!G179</f>
        <v>0</v>
      </c>
      <c r="I179" s="79">
        <f>мар.25!G179</f>
        <v>0</v>
      </c>
      <c r="J179" s="79">
        <f>апр.25!G179</f>
        <v>0</v>
      </c>
      <c r="K179" s="79">
        <f>май.25!G179</f>
        <v>0</v>
      </c>
      <c r="L179" s="79">
        <f>июн.25!G179</f>
        <v>0</v>
      </c>
      <c r="M179" s="79">
        <f>июл.25!G179</f>
        <v>0</v>
      </c>
      <c r="N179" s="79">
        <f>авг.25!G179</f>
        <v>0</v>
      </c>
      <c r="O179" s="79">
        <f>сен.25!G179</f>
        <v>0</v>
      </c>
      <c r="P179" s="79">
        <f>окт.25!G179</f>
        <v>0</v>
      </c>
      <c r="Q179" s="79">
        <f>ноя.25!G179</f>
        <v>0</v>
      </c>
      <c r="R179" s="79">
        <f>дек.25!G179</f>
        <v>0</v>
      </c>
    </row>
    <row r="180" spans="1:18">
      <c r="A180" s="1"/>
      <c r="B180" s="130"/>
      <c r="C180" s="3">
        <v>168</v>
      </c>
      <c r="D180" s="121">
        <v>0</v>
      </c>
      <c r="E180" s="120">
        <f t="shared" si="2"/>
        <v>0</v>
      </c>
      <c r="F180" s="126">
        <f>янв.25!H180+фев.25!H180+мар.25!H180+апр.25!H180+май.25!H180+июн.25!H180+июл.25!H180+авг.25!H180+сен.25!H180+окт.25!H180+ноя.25!H180+дек.25!H180</f>
        <v>0</v>
      </c>
      <c r="G180" s="79">
        <f>янв.25!G180</f>
        <v>0</v>
      </c>
      <c r="H180" s="79">
        <f>фев.25!G180</f>
        <v>0</v>
      </c>
      <c r="I180" s="79">
        <f>мар.25!G180</f>
        <v>0</v>
      </c>
      <c r="J180" s="79">
        <f>апр.25!G180</f>
        <v>0</v>
      </c>
      <c r="K180" s="79">
        <f>май.25!G180</f>
        <v>0</v>
      </c>
      <c r="L180" s="79">
        <f>июн.25!G180</f>
        <v>0</v>
      </c>
      <c r="M180" s="79">
        <f>июл.25!G180</f>
        <v>0</v>
      </c>
      <c r="N180" s="79">
        <f>авг.25!G180</f>
        <v>0</v>
      </c>
      <c r="O180" s="79">
        <f>сен.25!G180</f>
        <v>0</v>
      </c>
      <c r="P180" s="79">
        <f>окт.25!G180</f>
        <v>0</v>
      </c>
      <c r="Q180" s="79">
        <f>ноя.25!G180</f>
        <v>0</v>
      </c>
      <c r="R180" s="79">
        <f>дек.25!G180</f>
        <v>0</v>
      </c>
    </row>
    <row r="181" spans="1:18">
      <c r="A181" s="2"/>
      <c r="B181" s="130"/>
      <c r="C181" s="3">
        <v>169</v>
      </c>
      <c r="D181" s="121">
        <v>0</v>
      </c>
      <c r="E181" s="120">
        <f t="shared" si="2"/>
        <v>0</v>
      </c>
      <c r="F181" s="126">
        <f>янв.25!H181+фев.25!H181+мар.25!H181+апр.25!H181+май.25!H181+июн.25!H181+июл.25!H181+авг.25!H181+сен.25!H181+окт.25!H181+ноя.25!H181+дек.25!H181</f>
        <v>0</v>
      </c>
      <c r="G181" s="79">
        <f>янв.25!G181</f>
        <v>0</v>
      </c>
      <c r="H181" s="79">
        <f>фев.25!G181</f>
        <v>0</v>
      </c>
      <c r="I181" s="79">
        <f>мар.25!G181</f>
        <v>0</v>
      </c>
      <c r="J181" s="79">
        <f>апр.25!G181</f>
        <v>0</v>
      </c>
      <c r="K181" s="79">
        <f>май.25!G181</f>
        <v>0</v>
      </c>
      <c r="L181" s="79">
        <f>июн.25!G181</f>
        <v>0</v>
      </c>
      <c r="M181" s="79">
        <f>июл.25!G181</f>
        <v>0</v>
      </c>
      <c r="N181" s="79">
        <f>авг.25!G181</f>
        <v>0</v>
      </c>
      <c r="O181" s="79">
        <f>сен.25!G181</f>
        <v>0</v>
      </c>
      <c r="P181" s="79">
        <f>окт.25!G181</f>
        <v>0</v>
      </c>
      <c r="Q181" s="79">
        <f>ноя.25!G181</f>
        <v>0</v>
      </c>
      <c r="R181" s="79">
        <f>дек.25!G181</f>
        <v>0</v>
      </c>
    </row>
    <row r="182" spans="1:18">
      <c r="A182" s="1"/>
      <c r="B182" s="130"/>
      <c r="C182" s="3">
        <v>170</v>
      </c>
      <c r="D182" s="121">
        <v>-102.62</v>
      </c>
      <c r="E182" s="120">
        <f t="shared" si="2"/>
        <v>-102.62</v>
      </c>
      <c r="F182" s="126">
        <f>янв.25!H182+фев.25!H182+мар.25!H182+апр.25!H182+май.25!H182+июн.25!H182+июл.25!H182+авг.25!H182+сен.25!H182+окт.25!H182+ноя.25!H182+дек.25!H182</f>
        <v>0</v>
      </c>
      <c r="G182" s="79">
        <f>янв.25!G182</f>
        <v>0</v>
      </c>
      <c r="H182" s="79">
        <f>фев.25!G182</f>
        <v>0</v>
      </c>
      <c r="I182" s="79">
        <f>мар.25!G182</f>
        <v>0</v>
      </c>
      <c r="J182" s="79">
        <f>апр.25!G182</f>
        <v>0</v>
      </c>
      <c r="K182" s="79">
        <f>май.25!G182</f>
        <v>0</v>
      </c>
      <c r="L182" s="79">
        <f>июн.25!G182</f>
        <v>0</v>
      </c>
      <c r="M182" s="79">
        <f>июл.25!G182</f>
        <v>0</v>
      </c>
      <c r="N182" s="79">
        <f>авг.25!G182</f>
        <v>0</v>
      </c>
      <c r="O182" s="79">
        <f>сен.25!G182</f>
        <v>0</v>
      </c>
      <c r="P182" s="79">
        <f>окт.25!G182</f>
        <v>0</v>
      </c>
      <c r="Q182" s="79">
        <f>ноя.25!G182</f>
        <v>0</v>
      </c>
      <c r="R182" s="79">
        <f>дек.25!G182</f>
        <v>0</v>
      </c>
    </row>
    <row r="183" spans="1:18">
      <c r="A183" s="2"/>
      <c r="B183" s="130"/>
      <c r="C183" s="3">
        <v>171</v>
      </c>
      <c r="D183" s="121">
        <v>5.639999999993961</v>
      </c>
      <c r="E183" s="120">
        <f t="shared" si="2"/>
        <v>-7914.0100000000057</v>
      </c>
      <c r="F183" s="126">
        <f>янв.25!H183+фев.25!H183+мар.25!H183+апр.25!H183+май.25!H183+июн.25!H183+июл.25!H183+авг.25!H183+сен.25!H183+окт.25!H183+ноя.25!H183+дек.25!H183</f>
        <v>7510</v>
      </c>
      <c r="G183" s="79">
        <f>янв.25!G183</f>
        <v>7513.25</v>
      </c>
      <c r="H183" s="79">
        <f>фев.25!G183</f>
        <v>5497.5</v>
      </c>
      <c r="I183" s="79">
        <f>мар.25!G183</f>
        <v>2418.9</v>
      </c>
      <c r="J183" s="79">
        <f>апр.25!G183</f>
        <v>0</v>
      </c>
      <c r="K183" s="79">
        <f>май.25!G183</f>
        <v>0</v>
      </c>
      <c r="L183" s="79">
        <f>июн.25!G183</f>
        <v>0</v>
      </c>
      <c r="M183" s="79">
        <f>июл.25!G183</f>
        <v>0</v>
      </c>
      <c r="N183" s="79">
        <f>авг.25!G183</f>
        <v>0</v>
      </c>
      <c r="O183" s="79">
        <f>сен.25!G183</f>
        <v>0</v>
      </c>
      <c r="P183" s="79">
        <f>окт.25!G183</f>
        <v>0</v>
      </c>
      <c r="Q183" s="79">
        <f>ноя.25!G183</f>
        <v>0</v>
      </c>
      <c r="R183" s="79">
        <f>дек.25!G183</f>
        <v>0</v>
      </c>
    </row>
    <row r="184" spans="1:18">
      <c r="A184" s="2"/>
      <c r="B184" s="130"/>
      <c r="C184" s="3">
        <v>172</v>
      </c>
      <c r="D184" s="121">
        <v>0</v>
      </c>
      <c r="E184" s="120">
        <f t="shared" si="2"/>
        <v>0</v>
      </c>
      <c r="F184" s="126">
        <f>янв.25!H184+фев.25!H184+мар.25!H184+апр.25!H184+май.25!H184+июн.25!H184+июл.25!H184+авг.25!H184+сен.25!H184+окт.25!H184+ноя.25!H184+дек.25!H184</f>
        <v>0</v>
      </c>
      <c r="G184" s="79">
        <f>янв.25!G184</f>
        <v>0</v>
      </c>
      <c r="H184" s="79">
        <f>фев.25!G184</f>
        <v>0</v>
      </c>
      <c r="I184" s="79">
        <f>мар.25!G184</f>
        <v>0</v>
      </c>
      <c r="J184" s="79">
        <f>апр.25!G184</f>
        <v>0</v>
      </c>
      <c r="K184" s="79">
        <f>май.25!G184</f>
        <v>0</v>
      </c>
      <c r="L184" s="79">
        <f>июн.25!G184</f>
        <v>0</v>
      </c>
      <c r="M184" s="79">
        <f>июл.25!G184</f>
        <v>0</v>
      </c>
      <c r="N184" s="79">
        <f>авг.25!G184</f>
        <v>0</v>
      </c>
      <c r="O184" s="79">
        <f>сен.25!G184</f>
        <v>0</v>
      </c>
      <c r="P184" s="79">
        <f>окт.25!G184</f>
        <v>0</v>
      </c>
      <c r="Q184" s="79">
        <f>ноя.25!G184</f>
        <v>0</v>
      </c>
      <c r="R184" s="79">
        <f>дек.25!G184</f>
        <v>0</v>
      </c>
    </row>
    <row r="185" spans="1:18">
      <c r="A185" s="2"/>
      <c r="B185" s="130"/>
      <c r="C185" s="3">
        <v>173</v>
      </c>
      <c r="D185" s="121">
        <v>-159.92000000000019</v>
      </c>
      <c r="E185" s="120">
        <f t="shared" si="2"/>
        <v>-2646.0499999999997</v>
      </c>
      <c r="F185" s="126">
        <f>янв.25!H185+фев.25!H185+мар.25!H185+апр.25!H185+май.25!H185+июн.25!H185+июл.25!H185+авг.25!H185+сен.25!H185+окт.25!H185+ноя.25!H185+дек.25!H185</f>
        <v>160</v>
      </c>
      <c r="G185" s="79">
        <f>янв.25!G185</f>
        <v>0</v>
      </c>
      <c r="H185" s="79">
        <f>фев.25!G185</f>
        <v>2264.9699999999998</v>
      </c>
      <c r="I185" s="79">
        <f>мар.25!G185</f>
        <v>381.16</v>
      </c>
      <c r="J185" s="79">
        <f>апр.25!G185</f>
        <v>0</v>
      </c>
      <c r="K185" s="79">
        <f>май.25!G185</f>
        <v>0</v>
      </c>
      <c r="L185" s="79">
        <f>июн.25!G185</f>
        <v>0</v>
      </c>
      <c r="M185" s="79">
        <f>июл.25!G185</f>
        <v>0</v>
      </c>
      <c r="N185" s="79">
        <f>авг.25!G185</f>
        <v>0</v>
      </c>
      <c r="O185" s="79">
        <f>сен.25!G185</f>
        <v>0</v>
      </c>
      <c r="P185" s="79">
        <f>окт.25!G185</f>
        <v>0</v>
      </c>
      <c r="Q185" s="79">
        <f>ноя.25!G185</f>
        <v>0</v>
      </c>
      <c r="R185" s="79">
        <f>дек.25!G185</f>
        <v>0</v>
      </c>
    </row>
    <row r="186" spans="1:18">
      <c r="A186" s="2"/>
      <c r="B186" s="130"/>
      <c r="C186" s="3">
        <v>174</v>
      </c>
      <c r="D186" s="121">
        <v>0</v>
      </c>
      <c r="E186" s="120">
        <f t="shared" si="2"/>
        <v>0</v>
      </c>
      <c r="F186" s="126">
        <f>янв.25!H186+фев.25!H186+мар.25!H186+апр.25!H186+май.25!H186+июн.25!H186+июл.25!H186+авг.25!H186+сен.25!H186+окт.25!H186+ноя.25!H186+дек.25!H186</f>
        <v>0</v>
      </c>
      <c r="G186" s="79">
        <f>янв.25!G186</f>
        <v>0</v>
      </c>
      <c r="H186" s="79">
        <f>фев.25!G186</f>
        <v>0</v>
      </c>
      <c r="I186" s="79">
        <f>мар.25!G186</f>
        <v>0</v>
      </c>
      <c r="J186" s="79">
        <f>апр.25!G186</f>
        <v>0</v>
      </c>
      <c r="K186" s="79">
        <f>май.25!G186</f>
        <v>0</v>
      </c>
      <c r="L186" s="79">
        <f>июн.25!G186</f>
        <v>0</v>
      </c>
      <c r="M186" s="79">
        <f>июл.25!G186</f>
        <v>0</v>
      </c>
      <c r="N186" s="79">
        <f>авг.25!G186</f>
        <v>0</v>
      </c>
      <c r="O186" s="79">
        <f>сен.25!G186</f>
        <v>0</v>
      </c>
      <c r="P186" s="79">
        <f>окт.25!G186</f>
        <v>0</v>
      </c>
      <c r="Q186" s="79">
        <f>ноя.25!G186</f>
        <v>0</v>
      </c>
      <c r="R186" s="79">
        <f>дек.25!G186</f>
        <v>0</v>
      </c>
    </row>
    <row r="187" spans="1:18">
      <c r="A187" s="2"/>
      <c r="B187" s="130"/>
      <c r="C187" s="3">
        <v>175</v>
      </c>
      <c r="D187" s="121">
        <v>0</v>
      </c>
      <c r="E187" s="120">
        <f t="shared" si="2"/>
        <v>0</v>
      </c>
      <c r="F187" s="126">
        <f>янв.25!H187+фев.25!H187+мар.25!H187+апр.25!H187+май.25!H187+июн.25!H187+июл.25!H187+авг.25!H187+сен.25!H187+окт.25!H187+ноя.25!H187+дек.25!H187</f>
        <v>0</v>
      </c>
      <c r="G187" s="79">
        <f>янв.25!G187</f>
        <v>0</v>
      </c>
      <c r="H187" s="79">
        <f>фев.25!G187</f>
        <v>0</v>
      </c>
      <c r="I187" s="79">
        <f>мар.25!G187</f>
        <v>0</v>
      </c>
      <c r="J187" s="79">
        <f>апр.25!G187</f>
        <v>0</v>
      </c>
      <c r="K187" s="79">
        <f>май.25!G187</f>
        <v>0</v>
      </c>
      <c r="L187" s="79">
        <f>июн.25!G187</f>
        <v>0</v>
      </c>
      <c r="M187" s="79">
        <f>июл.25!G187</f>
        <v>0</v>
      </c>
      <c r="N187" s="79">
        <f>авг.25!G187</f>
        <v>0</v>
      </c>
      <c r="O187" s="79">
        <f>сен.25!G187</f>
        <v>0</v>
      </c>
      <c r="P187" s="79">
        <f>окт.25!G187</f>
        <v>0</v>
      </c>
      <c r="Q187" s="79">
        <f>ноя.25!G187</f>
        <v>0</v>
      </c>
      <c r="R187" s="79">
        <f>дек.25!G187</f>
        <v>0</v>
      </c>
    </row>
    <row r="188" spans="1:18">
      <c r="A188" s="2"/>
      <c r="B188" s="130"/>
      <c r="C188" s="3">
        <v>176</v>
      </c>
      <c r="D188" s="121">
        <v>0</v>
      </c>
      <c r="E188" s="120">
        <f t="shared" si="2"/>
        <v>0</v>
      </c>
      <c r="F188" s="126">
        <f>янв.25!H188+фев.25!H188+мар.25!H188+апр.25!H188+май.25!H188+июн.25!H188+июл.25!H188+авг.25!H188+сен.25!H188+окт.25!H188+ноя.25!H188+дек.25!H188</f>
        <v>0</v>
      </c>
      <c r="G188" s="79">
        <f>янв.25!G188</f>
        <v>0</v>
      </c>
      <c r="H188" s="79">
        <f>фев.25!G188</f>
        <v>0</v>
      </c>
      <c r="I188" s="79">
        <f>мар.25!G188</f>
        <v>0</v>
      </c>
      <c r="J188" s="79">
        <f>апр.25!G188</f>
        <v>0</v>
      </c>
      <c r="K188" s="79">
        <f>май.25!G188</f>
        <v>0</v>
      </c>
      <c r="L188" s="79">
        <f>июн.25!G188</f>
        <v>0</v>
      </c>
      <c r="M188" s="79">
        <f>июл.25!G188</f>
        <v>0</v>
      </c>
      <c r="N188" s="79">
        <f>авг.25!G188</f>
        <v>0</v>
      </c>
      <c r="O188" s="79">
        <f>сен.25!G188</f>
        <v>0</v>
      </c>
      <c r="P188" s="79">
        <f>окт.25!G188</f>
        <v>0</v>
      </c>
      <c r="Q188" s="79">
        <f>ноя.25!G188</f>
        <v>0</v>
      </c>
      <c r="R188" s="79">
        <f>дек.25!G188</f>
        <v>0</v>
      </c>
    </row>
    <row r="189" spans="1:18">
      <c r="A189" s="2"/>
      <c r="B189" s="130"/>
      <c r="C189" s="3">
        <v>177</v>
      </c>
      <c r="D189" s="121">
        <v>0</v>
      </c>
      <c r="E189" s="120">
        <f t="shared" si="2"/>
        <v>0</v>
      </c>
      <c r="F189" s="126">
        <f>янв.25!H189+фев.25!H189+мар.25!H189+апр.25!H189+май.25!H189+июн.25!H189+июл.25!H189+авг.25!H189+сен.25!H189+окт.25!H189+ноя.25!H189+дек.25!H189</f>
        <v>0</v>
      </c>
      <c r="G189" s="79">
        <f>янв.25!G189</f>
        <v>0</v>
      </c>
      <c r="H189" s="79">
        <f>фев.25!G189</f>
        <v>0</v>
      </c>
      <c r="I189" s="79">
        <f>мар.25!G189</f>
        <v>0</v>
      </c>
      <c r="J189" s="79">
        <f>апр.25!G189</f>
        <v>0</v>
      </c>
      <c r="K189" s="79">
        <f>май.25!G189</f>
        <v>0</v>
      </c>
      <c r="L189" s="79">
        <f>июн.25!G189</f>
        <v>0</v>
      </c>
      <c r="M189" s="79">
        <f>июл.25!G189</f>
        <v>0</v>
      </c>
      <c r="N189" s="79">
        <f>авг.25!G189</f>
        <v>0</v>
      </c>
      <c r="O189" s="79">
        <f>сен.25!G189</f>
        <v>0</v>
      </c>
      <c r="P189" s="79">
        <f>окт.25!G189</f>
        <v>0</v>
      </c>
      <c r="Q189" s="79">
        <f>ноя.25!G189</f>
        <v>0</v>
      </c>
      <c r="R189" s="79">
        <f>дек.25!G189</f>
        <v>0</v>
      </c>
    </row>
    <row r="190" spans="1:18">
      <c r="A190" s="2"/>
      <c r="B190" s="130"/>
      <c r="C190" s="3">
        <v>178</v>
      </c>
      <c r="D190" s="121">
        <v>0</v>
      </c>
      <c r="E190" s="120">
        <f t="shared" si="2"/>
        <v>0</v>
      </c>
      <c r="F190" s="126">
        <f>янв.25!H190+фев.25!H190+мар.25!H190+апр.25!H190+май.25!H190+июн.25!H190+июл.25!H190+авг.25!H190+сен.25!H190+окт.25!H190+ноя.25!H190+дек.25!H190</f>
        <v>0</v>
      </c>
      <c r="G190" s="79">
        <f>янв.25!G190</f>
        <v>0</v>
      </c>
      <c r="H190" s="79">
        <f>фев.25!G190</f>
        <v>0</v>
      </c>
      <c r="I190" s="79">
        <f>мар.25!G190</f>
        <v>0</v>
      </c>
      <c r="J190" s="79">
        <f>апр.25!G190</f>
        <v>0</v>
      </c>
      <c r="K190" s="79">
        <f>май.25!G190</f>
        <v>0</v>
      </c>
      <c r="L190" s="79">
        <f>июн.25!G190</f>
        <v>0</v>
      </c>
      <c r="M190" s="79">
        <f>июл.25!G190</f>
        <v>0</v>
      </c>
      <c r="N190" s="79">
        <f>авг.25!G190</f>
        <v>0</v>
      </c>
      <c r="O190" s="79">
        <f>сен.25!G190</f>
        <v>0</v>
      </c>
      <c r="P190" s="79">
        <f>окт.25!G190</f>
        <v>0</v>
      </c>
      <c r="Q190" s="79">
        <f>ноя.25!G190</f>
        <v>0</v>
      </c>
      <c r="R190" s="79">
        <f>дек.25!G190</f>
        <v>0</v>
      </c>
    </row>
    <row r="191" spans="1:18">
      <c r="A191" s="2"/>
      <c r="B191" s="130"/>
      <c r="C191" s="3">
        <v>179</v>
      </c>
      <c r="D191" s="121">
        <v>0</v>
      </c>
      <c r="E191" s="120">
        <f t="shared" si="2"/>
        <v>0</v>
      </c>
      <c r="F191" s="126">
        <f>янв.25!H191+фев.25!H191+мар.25!H191+апр.25!H191+май.25!H191+июн.25!H191+июл.25!H191+авг.25!H191+сен.25!H191+окт.25!H191+ноя.25!H191+дек.25!H191</f>
        <v>0</v>
      </c>
      <c r="G191" s="79">
        <f>янв.25!G191</f>
        <v>0</v>
      </c>
      <c r="H191" s="79">
        <f>фев.25!G191</f>
        <v>0</v>
      </c>
      <c r="I191" s="79">
        <f>мар.25!G191</f>
        <v>0</v>
      </c>
      <c r="J191" s="79">
        <f>апр.25!G191</f>
        <v>0</v>
      </c>
      <c r="K191" s="79">
        <f>май.25!G191</f>
        <v>0</v>
      </c>
      <c r="L191" s="79">
        <f>июн.25!G191</f>
        <v>0</v>
      </c>
      <c r="M191" s="79">
        <f>июл.25!G191</f>
        <v>0</v>
      </c>
      <c r="N191" s="79">
        <f>авг.25!G191</f>
        <v>0</v>
      </c>
      <c r="O191" s="79">
        <f>сен.25!G191</f>
        <v>0</v>
      </c>
      <c r="P191" s="79">
        <f>окт.25!G191</f>
        <v>0</v>
      </c>
      <c r="Q191" s="79">
        <f>ноя.25!G191</f>
        <v>0</v>
      </c>
      <c r="R191" s="79">
        <f>дек.25!G191</f>
        <v>0</v>
      </c>
    </row>
    <row r="192" spans="1:18">
      <c r="A192" s="2"/>
      <c r="B192" s="130"/>
      <c r="C192" s="3">
        <v>180</v>
      </c>
      <c r="D192" s="121">
        <v>-732.65000000000009</v>
      </c>
      <c r="E192" s="120">
        <f t="shared" si="2"/>
        <v>-1665.9900000000002</v>
      </c>
      <c r="F192" s="126">
        <f>янв.25!H192+фев.25!H192+мар.25!H192+апр.25!H192+май.25!H192+июн.25!H192+июл.25!H192+авг.25!H192+сен.25!H192+окт.25!H192+ноя.25!H192+дек.25!H192</f>
        <v>767.22</v>
      </c>
      <c r="G192" s="79">
        <f>янв.25!G192</f>
        <v>835.62</v>
      </c>
      <c r="H192" s="79">
        <f>фев.25!G192</f>
        <v>864.94</v>
      </c>
      <c r="I192" s="79">
        <f>мар.25!G192</f>
        <v>0</v>
      </c>
      <c r="J192" s="79">
        <f>апр.25!G192</f>
        <v>0</v>
      </c>
      <c r="K192" s="79">
        <f>май.25!G192</f>
        <v>0</v>
      </c>
      <c r="L192" s="79">
        <f>июн.25!G192</f>
        <v>0</v>
      </c>
      <c r="M192" s="79">
        <f>июл.25!G192</f>
        <v>0</v>
      </c>
      <c r="N192" s="79">
        <f>авг.25!G192</f>
        <v>0</v>
      </c>
      <c r="O192" s="79">
        <f>сен.25!G192</f>
        <v>0</v>
      </c>
      <c r="P192" s="79">
        <f>окт.25!G192</f>
        <v>0</v>
      </c>
      <c r="Q192" s="79">
        <f>ноя.25!G192</f>
        <v>0</v>
      </c>
      <c r="R192" s="79">
        <f>дек.25!G192</f>
        <v>0</v>
      </c>
    </row>
    <row r="193" spans="1:18">
      <c r="A193" s="2"/>
      <c r="B193" s="130"/>
      <c r="C193" s="3">
        <v>181</v>
      </c>
      <c r="D193" s="121">
        <v>-3680.5199999999995</v>
      </c>
      <c r="E193" s="120">
        <f t="shared" si="2"/>
        <v>-5198.24</v>
      </c>
      <c r="F193" s="126">
        <f>янв.25!H193+фев.25!H193+мар.25!H193+апр.25!H193+май.25!H193+июн.25!H193+июл.25!H193+авг.25!H193+сен.25!H193+окт.25!H193+ноя.25!H193+дек.25!H193</f>
        <v>4962</v>
      </c>
      <c r="G193" s="79">
        <f>янв.25!G193</f>
        <v>2550.84</v>
      </c>
      <c r="H193" s="79">
        <f>фев.25!G193</f>
        <v>2770.7400000000002</v>
      </c>
      <c r="I193" s="79">
        <f>мар.25!G193</f>
        <v>1158.1400000000001</v>
      </c>
      <c r="J193" s="79">
        <f>апр.25!G193</f>
        <v>0</v>
      </c>
      <c r="K193" s="79">
        <f>май.25!G193</f>
        <v>0</v>
      </c>
      <c r="L193" s="79">
        <f>июн.25!G193</f>
        <v>0</v>
      </c>
      <c r="M193" s="79">
        <f>июл.25!G193</f>
        <v>0</v>
      </c>
      <c r="N193" s="79">
        <f>авг.25!G193</f>
        <v>0</v>
      </c>
      <c r="O193" s="79">
        <f>сен.25!G193</f>
        <v>0</v>
      </c>
      <c r="P193" s="79">
        <f>окт.25!G193</f>
        <v>0</v>
      </c>
      <c r="Q193" s="79">
        <f>ноя.25!G193</f>
        <v>0</v>
      </c>
      <c r="R193" s="79">
        <f>дек.25!G193</f>
        <v>0</v>
      </c>
    </row>
    <row r="194" spans="1:18">
      <c r="A194" s="2"/>
      <c r="B194" s="130"/>
      <c r="C194" s="3">
        <v>182</v>
      </c>
      <c r="D194" s="121">
        <v>0</v>
      </c>
      <c r="E194" s="120">
        <f t="shared" si="2"/>
        <v>0</v>
      </c>
      <c r="F194" s="126">
        <f>янв.25!H194+фев.25!H194+мар.25!H194+апр.25!H194+май.25!H194+июн.25!H194+июл.25!H194+авг.25!H194+сен.25!H194+окт.25!H194+ноя.25!H194+дек.25!H194</f>
        <v>0</v>
      </c>
      <c r="G194" s="79">
        <f>янв.25!G194</f>
        <v>0</v>
      </c>
      <c r="H194" s="79">
        <f>фев.25!G194</f>
        <v>0</v>
      </c>
      <c r="I194" s="79">
        <f>мар.25!G194</f>
        <v>0</v>
      </c>
      <c r="J194" s="79">
        <f>апр.25!G194</f>
        <v>0</v>
      </c>
      <c r="K194" s="79">
        <f>май.25!G194</f>
        <v>0</v>
      </c>
      <c r="L194" s="79">
        <f>июн.25!G194</f>
        <v>0</v>
      </c>
      <c r="M194" s="79">
        <f>июл.25!G194</f>
        <v>0</v>
      </c>
      <c r="N194" s="79">
        <f>авг.25!G194</f>
        <v>0</v>
      </c>
      <c r="O194" s="79">
        <f>сен.25!G194</f>
        <v>0</v>
      </c>
      <c r="P194" s="79">
        <f>окт.25!G194</f>
        <v>0</v>
      </c>
      <c r="Q194" s="79">
        <f>ноя.25!G194</f>
        <v>0</v>
      </c>
      <c r="R194" s="79">
        <f>дек.25!G194</f>
        <v>0</v>
      </c>
    </row>
    <row r="195" spans="1:18">
      <c r="A195" s="1"/>
      <c r="B195" s="130"/>
      <c r="C195" s="3">
        <v>183</v>
      </c>
      <c r="D195" s="121">
        <v>-3244.3700000000044</v>
      </c>
      <c r="E195" s="120">
        <f t="shared" si="2"/>
        <v>-13281.790000000003</v>
      </c>
      <c r="F195" s="126">
        <f>янв.25!H195+фев.25!H195+мар.25!H195+апр.25!H195+май.25!H195+июн.25!H195+июл.25!H195+авг.25!H195+сен.25!H195+окт.25!H195+ноя.25!H195+дек.25!H195</f>
        <v>12495</v>
      </c>
      <c r="G195" s="79">
        <f>янв.25!G195</f>
        <v>9243.1299999999992</v>
      </c>
      <c r="H195" s="79">
        <f>фев.25!G195</f>
        <v>7850.43</v>
      </c>
      <c r="I195" s="79">
        <f>мар.25!G195</f>
        <v>5438.86</v>
      </c>
      <c r="J195" s="79">
        <f>апр.25!G195</f>
        <v>0</v>
      </c>
      <c r="K195" s="79">
        <f>май.25!G195</f>
        <v>0</v>
      </c>
      <c r="L195" s="79">
        <f>июн.25!G195</f>
        <v>0</v>
      </c>
      <c r="M195" s="79">
        <f>июл.25!G195</f>
        <v>0</v>
      </c>
      <c r="N195" s="79">
        <f>авг.25!G195</f>
        <v>0</v>
      </c>
      <c r="O195" s="79">
        <f>сен.25!G195</f>
        <v>0</v>
      </c>
      <c r="P195" s="79">
        <f>окт.25!G195</f>
        <v>0</v>
      </c>
      <c r="Q195" s="79">
        <f>ноя.25!G195</f>
        <v>0</v>
      </c>
      <c r="R195" s="79">
        <f>дек.25!G195</f>
        <v>0</v>
      </c>
    </row>
    <row r="196" spans="1:18">
      <c r="A196" s="2"/>
      <c r="B196" s="130"/>
      <c r="C196" s="3">
        <v>184</v>
      </c>
      <c r="D196" s="121">
        <v>-5028.3499999999985</v>
      </c>
      <c r="E196" s="120">
        <f t="shared" si="2"/>
        <v>-17690.68</v>
      </c>
      <c r="F196" s="126">
        <f>янв.25!H196+фев.25!H196+мар.25!H196+апр.25!H196+май.25!H196+июн.25!H196+июл.25!H196+авг.25!H196+сен.25!H196+окт.25!H196+ноя.25!H196+дек.25!H196</f>
        <v>13000</v>
      </c>
      <c r="G196" s="79">
        <f>янв.25!G196</f>
        <v>9499.68</v>
      </c>
      <c r="H196" s="79">
        <f>фев.25!G196</f>
        <v>8128.97</v>
      </c>
      <c r="I196" s="79">
        <f>мар.25!G196</f>
        <v>8033.68</v>
      </c>
      <c r="J196" s="79">
        <f>апр.25!G196</f>
        <v>0</v>
      </c>
      <c r="K196" s="79">
        <f>май.25!G196</f>
        <v>0</v>
      </c>
      <c r="L196" s="79">
        <f>июн.25!G196</f>
        <v>0</v>
      </c>
      <c r="M196" s="79">
        <f>июл.25!G196</f>
        <v>0</v>
      </c>
      <c r="N196" s="79">
        <f>авг.25!G196</f>
        <v>0</v>
      </c>
      <c r="O196" s="79">
        <f>сен.25!G196</f>
        <v>0</v>
      </c>
      <c r="P196" s="79">
        <f>окт.25!G196</f>
        <v>0</v>
      </c>
      <c r="Q196" s="79">
        <f>ноя.25!G196</f>
        <v>0</v>
      </c>
      <c r="R196" s="79">
        <f>дек.25!G196</f>
        <v>0</v>
      </c>
    </row>
    <row r="197" spans="1:18">
      <c r="A197" s="1"/>
      <c r="B197" s="130"/>
      <c r="C197" s="3">
        <v>185</v>
      </c>
      <c r="D197" s="121">
        <v>-5179.6400000000012</v>
      </c>
      <c r="E197" s="120">
        <f t="shared" si="2"/>
        <v>-21429.46</v>
      </c>
      <c r="F197" s="126">
        <f>янв.25!H197+фев.25!H197+мар.25!H197+апр.25!H197+май.25!H197+июн.25!H197+июл.25!H197+авг.25!H197+сен.25!H197+окт.25!H197+ноя.25!H197+дек.25!H197</f>
        <v>12000</v>
      </c>
      <c r="G197" s="79">
        <f>янв.25!G197</f>
        <v>11398.15</v>
      </c>
      <c r="H197" s="79">
        <f>фев.25!G197</f>
        <v>8370.86</v>
      </c>
      <c r="I197" s="79">
        <f>мар.25!G197</f>
        <v>8480.81</v>
      </c>
      <c r="J197" s="79">
        <f>апр.25!G197</f>
        <v>0</v>
      </c>
      <c r="K197" s="79">
        <f>май.25!G197</f>
        <v>0</v>
      </c>
      <c r="L197" s="79">
        <f>июн.25!G197</f>
        <v>0</v>
      </c>
      <c r="M197" s="79">
        <f>июл.25!G197</f>
        <v>0</v>
      </c>
      <c r="N197" s="79">
        <f>авг.25!G197</f>
        <v>0</v>
      </c>
      <c r="O197" s="79">
        <f>сен.25!G197</f>
        <v>0</v>
      </c>
      <c r="P197" s="79">
        <f>окт.25!G197</f>
        <v>0</v>
      </c>
      <c r="Q197" s="79">
        <f>ноя.25!G197</f>
        <v>0</v>
      </c>
      <c r="R197" s="79">
        <f>дек.25!G197</f>
        <v>0</v>
      </c>
    </row>
    <row r="198" spans="1:18">
      <c r="A198" s="2"/>
      <c r="B198" s="130"/>
      <c r="C198" s="3">
        <v>186</v>
      </c>
      <c r="D198" s="121">
        <v>-3865.3999999999905</v>
      </c>
      <c r="E198" s="120">
        <f t="shared" si="2"/>
        <v>-30602.749999999993</v>
      </c>
      <c r="F198" s="126">
        <f>янв.25!H198+фев.25!H198+мар.25!H198+апр.25!H198+май.25!H198+июн.25!H198+июл.25!H198+авг.25!H198+сен.25!H198+окт.25!H198+ноя.25!H198+дек.25!H198</f>
        <v>26273.21</v>
      </c>
      <c r="G198" s="79">
        <f>янв.25!G198</f>
        <v>22407.81</v>
      </c>
      <c r="H198" s="79">
        <f>фев.25!G198</f>
        <v>15649.55</v>
      </c>
      <c r="I198" s="79">
        <f>мар.25!G198</f>
        <v>14953.2</v>
      </c>
      <c r="J198" s="79">
        <f>апр.25!G198</f>
        <v>0</v>
      </c>
      <c r="K198" s="79">
        <f>май.25!G198</f>
        <v>0</v>
      </c>
      <c r="L198" s="79">
        <f>июн.25!G198</f>
        <v>0</v>
      </c>
      <c r="M198" s="79">
        <f>июл.25!G198</f>
        <v>0</v>
      </c>
      <c r="N198" s="79">
        <f>авг.25!G198</f>
        <v>0</v>
      </c>
      <c r="O198" s="79">
        <f>сен.25!G198</f>
        <v>0</v>
      </c>
      <c r="P198" s="79">
        <f>окт.25!G198</f>
        <v>0</v>
      </c>
      <c r="Q198" s="79">
        <f>ноя.25!G198</f>
        <v>0</v>
      </c>
      <c r="R198" s="79">
        <f>дек.25!G198</f>
        <v>0</v>
      </c>
    </row>
    <row r="199" spans="1:18">
      <c r="A199" s="2"/>
      <c r="B199" s="130"/>
      <c r="C199" s="3">
        <v>187</v>
      </c>
      <c r="D199" s="121">
        <v>-60.219999999999942</v>
      </c>
      <c r="E199" s="120">
        <f t="shared" si="2"/>
        <v>-60.219999999999942</v>
      </c>
      <c r="F199" s="126">
        <f>янв.25!H199+фев.25!H199+мар.25!H199+апр.25!H199+май.25!H199+июн.25!H199+июл.25!H199+авг.25!H199+сен.25!H199+окт.25!H199+ноя.25!H199+дек.25!H199</f>
        <v>0</v>
      </c>
      <c r="G199" s="79">
        <f>янв.25!G199</f>
        <v>0</v>
      </c>
      <c r="H199" s="79">
        <f>фев.25!G199</f>
        <v>0</v>
      </c>
      <c r="I199" s="79">
        <f>мар.25!G199</f>
        <v>0</v>
      </c>
      <c r="J199" s="79">
        <f>апр.25!G199</f>
        <v>0</v>
      </c>
      <c r="K199" s="79">
        <f>май.25!G199</f>
        <v>0</v>
      </c>
      <c r="L199" s="79">
        <f>июн.25!G199</f>
        <v>0</v>
      </c>
      <c r="M199" s="79">
        <f>июл.25!G199</f>
        <v>0</v>
      </c>
      <c r="N199" s="79">
        <f>авг.25!G199</f>
        <v>0</v>
      </c>
      <c r="O199" s="79">
        <f>сен.25!G199</f>
        <v>0</v>
      </c>
      <c r="P199" s="79">
        <f>окт.25!G199</f>
        <v>0</v>
      </c>
      <c r="Q199" s="79">
        <f>ноя.25!G199</f>
        <v>0</v>
      </c>
      <c r="R199" s="79">
        <f>дек.25!G199</f>
        <v>0</v>
      </c>
    </row>
    <row r="200" spans="1:18">
      <c r="A200" s="2"/>
      <c r="B200" s="130"/>
      <c r="C200" s="3">
        <v>188</v>
      </c>
      <c r="D200" s="121">
        <v>0</v>
      </c>
      <c r="E200" s="120">
        <f t="shared" si="2"/>
        <v>0</v>
      </c>
      <c r="F200" s="126">
        <f>янв.25!H200+фев.25!H200+мар.25!H200+апр.25!H200+май.25!H200+июн.25!H200+июл.25!H200+авг.25!H200+сен.25!H200+окт.25!H200+ноя.25!H200+дек.25!H200</f>
        <v>0</v>
      </c>
      <c r="G200" s="79">
        <f>янв.25!G200</f>
        <v>0</v>
      </c>
      <c r="H200" s="79">
        <f>фев.25!G200</f>
        <v>0</v>
      </c>
      <c r="I200" s="79">
        <f>мар.25!G200</f>
        <v>0</v>
      </c>
      <c r="J200" s="79">
        <f>апр.25!G200</f>
        <v>0</v>
      </c>
      <c r="K200" s="79">
        <f>май.25!G200</f>
        <v>0</v>
      </c>
      <c r="L200" s="79">
        <f>июн.25!G200</f>
        <v>0</v>
      </c>
      <c r="M200" s="79">
        <f>июл.25!G200</f>
        <v>0</v>
      </c>
      <c r="N200" s="79">
        <f>авг.25!G200</f>
        <v>0</v>
      </c>
      <c r="O200" s="79">
        <f>сен.25!G200</f>
        <v>0</v>
      </c>
      <c r="P200" s="79">
        <f>окт.25!G200</f>
        <v>0</v>
      </c>
      <c r="Q200" s="79">
        <f>ноя.25!G200</f>
        <v>0</v>
      </c>
      <c r="R200" s="79">
        <f>дек.25!G200</f>
        <v>0</v>
      </c>
    </row>
    <row r="201" spans="1:18">
      <c r="A201" s="2"/>
      <c r="B201" s="130"/>
      <c r="C201" s="3">
        <v>189</v>
      </c>
      <c r="D201" s="121">
        <v>0</v>
      </c>
      <c r="E201" s="120">
        <f t="shared" si="2"/>
        <v>0</v>
      </c>
      <c r="F201" s="126">
        <f>янв.25!H201+фев.25!H201+мар.25!H201+апр.25!H201+май.25!H201+июн.25!H201+июл.25!H201+авг.25!H201+сен.25!H201+окт.25!H201+ноя.25!H201+дек.25!H201</f>
        <v>0</v>
      </c>
      <c r="G201" s="79">
        <f>янв.25!G201</f>
        <v>0</v>
      </c>
      <c r="H201" s="79">
        <f>фев.25!G201</f>
        <v>0</v>
      </c>
      <c r="I201" s="79">
        <f>мар.25!G201</f>
        <v>0</v>
      </c>
      <c r="J201" s="79">
        <f>апр.25!G201</f>
        <v>0</v>
      </c>
      <c r="K201" s="79">
        <f>май.25!G201</f>
        <v>0</v>
      </c>
      <c r="L201" s="79">
        <f>июн.25!G201</f>
        <v>0</v>
      </c>
      <c r="M201" s="79">
        <f>июл.25!G201</f>
        <v>0</v>
      </c>
      <c r="N201" s="79">
        <f>авг.25!G201</f>
        <v>0</v>
      </c>
      <c r="O201" s="79">
        <f>сен.25!G201</f>
        <v>0</v>
      </c>
      <c r="P201" s="79">
        <f>окт.25!G201</f>
        <v>0</v>
      </c>
      <c r="Q201" s="79">
        <f>ноя.25!G201</f>
        <v>0</v>
      </c>
      <c r="R201" s="79">
        <f>дек.25!G201</f>
        <v>0</v>
      </c>
    </row>
    <row r="202" spans="1:18">
      <c r="A202" s="2"/>
      <c r="B202" s="130"/>
      <c r="C202" s="3">
        <v>190</v>
      </c>
      <c r="D202" s="121">
        <v>0</v>
      </c>
      <c r="E202" s="120">
        <f t="shared" si="2"/>
        <v>0</v>
      </c>
      <c r="F202" s="126">
        <f>янв.25!H202+фев.25!H202+мар.25!H202+апр.25!H202+май.25!H202+июн.25!H202+июл.25!H202+авг.25!H202+сен.25!H202+окт.25!H202+ноя.25!H202+дек.25!H202</f>
        <v>0</v>
      </c>
      <c r="G202" s="79">
        <f>янв.25!G202</f>
        <v>0</v>
      </c>
      <c r="H202" s="79">
        <f>фев.25!G202</f>
        <v>0</v>
      </c>
      <c r="I202" s="79">
        <f>мар.25!G202</f>
        <v>0</v>
      </c>
      <c r="J202" s="79">
        <f>апр.25!G202</f>
        <v>0</v>
      </c>
      <c r="K202" s="79">
        <f>май.25!G202</f>
        <v>0</v>
      </c>
      <c r="L202" s="79">
        <f>июн.25!G202</f>
        <v>0</v>
      </c>
      <c r="M202" s="79">
        <f>июл.25!G202</f>
        <v>0</v>
      </c>
      <c r="N202" s="79">
        <f>авг.25!G202</f>
        <v>0</v>
      </c>
      <c r="O202" s="79">
        <f>сен.25!G202</f>
        <v>0</v>
      </c>
      <c r="P202" s="79">
        <f>окт.25!G202</f>
        <v>0</v>
      </c>
      <c r="Q202" s="79">
        <f>ноя.25!G202</f>
        <v>0</v>
      </c>
      <c r="R202" s="79">
        <f>дек.25!G202</f>
        <v>0</v>
      </c>
    </row>
    <row r="203" spans="1:18">
      <c r="A203" s="2"/>
      <c r="B203" s="130"/>
      <c r="C203" s="3">
        <v>191</v>
      </c>
      <c r="D203" s="121">
        <v>-14572.040000000006</v>
      </c>
      <c r="E203" s="120">
        <f t="shared" si="2"/>
        <v>-51925.72</v>
      </c>
      <c r="F203" s="126">
        <f>янв.25!H203+фев.25!H203+мар.25!H203+апр.25!H203+май.25!H203+июн.25!H203+июл.25!H203+авг.25!H203+сен.25!H203+окт.25!H203+ноя.25!H203+дек.25!H203</f>
        <v>24841.370000000003</v>
      </c>
      <c r="G203" s="79">
        <f>янв.25!G203</f>
        <v>24841.37</v>
      </c>
      <c r="H203" s="79">
        <f>фев.25!G203</f>
        <v>19776.34</v>
      </c>
      <c r="I203" s="79">
        <f>мар.25!G203</f>
        <v>17577.34</v>
      </c>
      <c r="J203" s="79">
        <f>апр.25!G203</f>
        <v>0</v>
      </c>
      <c r="K203" s="79">
        <f>май.25!G203</f>
        <v>0</v>
      </c>
      <c r="L203" s="79">
        <f>июн.25!G203</f>
        <v>0</v>
      </c>
      <c r="M203" s="79">
        <f>июл.25!G203</f>
        <v>0</v>
      </c>
      <c r="N203" s="79">
        <f>авг.25!G203</f>
        <v>0</v>
      </c>
      <c r="O203" s="79">
        <f>сен.25!G203</f>
        <v>0</v>
      </c>
      <c r="P203" s="79">
        <f>окт.25!G203</f>
        <v>0</v>
      </c>
      <c r="Q203" s="79">
        <f>ноя.25!G203</f>
        <v>0</v>
      </c>
      <c r="R203" s="79">
        <f>дек.25!G203</f>
        <v>0</v>
      </c>
    </row>
    <row r="204" spans="1:18">
      <c r="A204" s="2"/>
      <c r="B204" s="130"/>
      <c r="C204" s="3">
        <v>192</v>
      </c>
      <c r="D204" s="121">
        <v>0</v>
      </c>
      <c r="E204" s="120">
        <f t="shared" ref="E204:E272" si="3">F204-G204-H204-I204-J204-K204-L204-M204-N204-O204-P204-Q204-R204+D204</f>
        <v>0</v>
      </c>
      <c r="F204" s="126">
        <f>янв.25!H204+фев.25!H204+мар.25!H204+апр.25!H204+май.25!H204+июн.25!H204+июл.25!H204+авг.25!H204+сен.25!H204+окт.25!H204+ноя.25!H204+дек.25!H204</f>
        <v>0</v>
      </c>
      <c r="G204" s="79">
        <f>янв.25!G204</f>
        <v>0</v>
      </c>
      <c r="H204" s="79">
        <f>фев.25!G204</f>
        <v>0</v>
      </c>
      <c r="I204" s="79">
        <f>мар.25!G204</f>
        <v>0</v>
      </c>
      <c r="J204" s="79">
        <f>апр.25!G204</f>
        <v>0</v>
      </c>
      <c r="K204" s="79">
        <f>май.25!G204</f>
        <v>0</v>
      </c>
      <c r="L204" s="79">
        <f>июн.25!G204</f>
        <v>0</v>
      </c>
      <c r="M204" s="79">
        <f>июл.25!G204</f>
        <v>0</v>
      </c>
      <c r="N204" s="79">
        <f>авг.25!G204</f>
        <v>0</v>
      </c>
      <c r="O204" s="79">
        <f>сен.25!G204</f>
        <v>0</v>
      </c>
      <c r="P204" s="79">
        <f>окт.25!G204</f>
        <v>0</v>
      </c>
      <c r="Q204" s="79">
        <f>ноя.25!G204</f>
        <v>0</v>
      </c>
      <c r="R204" s="79">
        <f>дек.25!G204</f>
        <v>0</v>
      </c>
    </row>
    <row r="205" spans="1:18">
      <c r="A205" s="2"/>
      <c r="B205" s="130"/>
      <c r="C205" s="3" t="s">
        <v>41</v>
      </c>
      <c r="D205" s="121">
        <v>-36507.040000000023</v>
      </c>
      <c r="E205" s="120">
        <f t="shared" si="3"/>
        <v>-52715.510000000024</v>
      </c>
      <c r="F205" s="126">
        <f>янв.25!H205+фев.25!H205+мар.25!H205+апр.25!H205+май.25!H205+июн.25!H205+июл.25!H205+авг.25!H205+сен.25!H205+окт.25!H205+ноя.25!H205+дек.25!H205</f>
        <v>37000</v>
      </c>
      <c r="G205" s="79">
        <f>янв.25!G205</f>
        <v>18662.18</v>
      </c>
      <c r="H205" s="79">
        <f>фев.25!G205</f>
        <v>16631.77</v>
      </c>
      <c r="I205" s="79">
        <f>мар.25!G205</f>
        <v>17914.52</v>
      </c>
      <c r="J205" s="79">
        <f>апр.25!G205</f>
        <v>0</v>
      </c>
      <c r="K205" s="79">
        <f>май.25!G205</f>
        <v>0</v>
      </c>
      <c r="L205" s="79">
        <f>июн.25!G205</f>
        <v>0</v>
      </c>
      <c r="M205" s="79">
        <f>июл.25!G205</f>
        <v>0</v>
      </c>
      <c r="N205" s="79">
        <f>авг.25!G205</f>
        <v>0</v>
      </c>
      <c r="O205" s="79">
        <f>сен.25!G205</f>
        <v>0</v>
      </c>
      <c r="P205" s="79">
        <f>окт.25!G205</f>
        <v>0</v>
      </c>
      <c r="Q205" s="79">
        <f>ноя.25!G205</f>
        <v>0</v>
      </c>
      <c r="R205" s="79">
        <f>дек.25!G205</f>
        <v>0</v>
      </c>
    </row>
    <row r="206" spans="1:18">
      <c r="A206" s="1"/>
      <c r="B206" s="130"/>
      <c r="C206" s="3">
        <v>193</v>
      </c>
      <c r="D206" s="121">
        <v>69.720000000000255</v>
      </c>
      <c r="E206" s="120">
        <f t="shared" si="3"/>
        <v>-245.46999999999974</v>
      </c>
      <c r="F206" s="126">
        <f>янв.25!H206+фев.25!H206+мар.25!H206+апр.25!H206+май.25!H206+июн.25!H206+июл.25!H206+авг.25!H206+сен.25!H206+окт.25!H206+ноя.25!H206+дек.25!H206</f>
        <v>0</v>
      </c>
      <c r="G206" s="79">
        <f>янв.25!G206</f>
        <v>0</v>
      </c>
      <c r="H206" s="79">
        <f>фев.25!G206</f>
        <v>0</v>
      </c>
      <c r="I206" s="79">
        <f>мар.25!G206</f>
        <v>315.19</v>
      </c>
      <c r="J206" s="79">
        <f>апр.25!G206</f>
        <v>0</v>
      </c>
      <c r="K206" s="79">
        <f>май.25!G206</f>
        <v>0</v>
      </c>
      <c r="L206" s="79">
        <f>июн.25!G206</f>
        <v>0</v>
      </c>
      <c r="M206" s="79">
        <f>июл.25!G206</f>
        <v>0</v>
      </c>
      <c r="N206" s="79">
        <f>авг.25!G206</f>
        <v>0</v>
      </c>
      <c r="O206" s="79">
        <f>сен.25!G206</f>
        <v>0</v>
      </c>
      <c r="P206" s="79">
        <f>окт.25!G206</f>
        <v>0</v>
      </c>
      <c r="Q206" s="79">
        <f>ноя.25!G206</f>
        <v>0</v>
      </c>
      <c r="R206" s="79">
        <f>дек.25!G206</f>
        <v>0</v>
      </c>
    </row>
    <row r="207" spans="1:18">
      <c r="A207" s="2"/>
      <c r="B207" s="130"/>
      <c r="C207" s="3">
        <v>194</v>
      </c>
      <c r="D207" s="121">
        <v>-23530.66</v>
      </c>
      <c r="E207" s="120">
        <f t="shared" si="3"/>
        <v>-4860.9599999999955</v>
      </c>
      <c r="F207" s="126">
        <f>янв.25!H207+фев.25!H207+мар.25!H207+апр.25!H207+май.25!H207+июн.25!H207+июл.25!H207+авг.25!H207+сен.25!H207+окт.25!H207+ноя.25!H207+дек.25!H207</f>
        <v>40000</v>
      </c>
      <c r="G207" s="79">
        <f>янв.25!G207</f>
        <v>9521.67</v>
      </c>
      <c r="H207" s="79">
        <f>фев.25!G207</f>
        <v>5336.24</v>
      </c>
      <c r="I207" s="79">
        <f>мар.25!G207</f>
        <v>6472.39</v>
      </c>
      <c r="J207" s="79">
        <f>апр.25!G207</f>
        <v>0</v>
      </c>
      <c r="K207" s="79">
        <f>май.25!G207</f>
        <v>0</v>
      </c>
      <c r="L207" s="79">
        <f>июн.25!G207</f>
        <v>0</v>
      </c>
      <c r="M207" s="79">
        <f>июл.25!G207</f>
        <v>0</v>
      </c>
      <c r="N207" s="79">
        <f>авг.25!G207</f>
        <v>0</v>
      </c>
      <c r="O207" s="79">
        <f>сен.25!G207</f>
        <v>0</v>
      </c>
      <c r="P207" s="79">
        <f>окт.25!G207</f>
        <v>0</v>
      </c>
      <c r="Q207" s="79">
        <f>ноя.25!G207</f>
        <v>0</v>
      </c>
      <c r="R207" s="79">
        <f>дек.25!G207</f>
        <v>0</v>
      </c>
    </row>
    <row r="208" spans="1:18">
      <c r="A208" s="1"/>
      <c r="B208" s="130"/>
      <c r="C208" s="3">
        <v>195</v>
      </c>
      <c r="D208" s="121">
        <v>-3212.8099999999849</v>
      </c>
      <c r="E208" s="120">
        <f t="shared" si="3"/>
        <v>-17137.539999999986</v>
      </c>
      <c r="F208" s="126">
        <f>янв.25!H208+фев.25!H208+мар.25!H208+апр.25!H208+май.25!H208+июн.25!H208+июл.25!H208+авг.25!H208+сен.25!H208+окт.25!H208+ноя.25!H208+дек.25!H208</f>
        <v>17066.509999999998</v>
      </c>
      <c r="G208" s="79">
        <f>янв.25!G208</f>
        <v>13853.7</v>
      </c>
      <c r="H208" s="79">
        <f>фев.25!G208</f>
        <v>11962.56</v>
      </c>
      <c r="I208" s="79">
        <f>мар.25!G208</f>
        <v>5174.9800000000005</v>
      </c>
      <c r="J208" s="79">
        <f>апр.25!G208</f>
        <v>0</v>
      </c>
      <c r="K208" s="79">
        <f>май.25!G208</f>
        <v>0</v>
      </c>
      <c r="L208" s="79">
        <f>июн.25!G208</f>
        <v>0</v>
      </c>
      <c r="M208" s="79">
        <f>июл.25!G208</f>
        <v>0</v>
      </c>
      <c r="N208" s="79">
        <f>авг.25!G208</f>
        <v>0</v>
      </c>
      <c r="O208" s="79">
        <f>сен.25!G208</f>
        <v>0</v>
      </c>
      <c r="P208" s="79">
        <f>окт.25!G208</f>
        <v>0</v>
      </c>
      <c r="Q208" s="79">
        <f>ноя.25!G208</f>
        <v>0</v>
      </c>
      <c r="R208" s="79">
        <f>дек.25!G208</f>
        <v>0</v>
      </c>
    </row>
    <row r="209" spans="1:18">
      <c r="A209" s="2"/>
      <c r="B209" s="130"/>
      <c r="C209" s="3">
        <v>196</v>
      </c>
      <c r="D209" s="121">
        <v>0</v>
      </c>
      <c r="E209" s="120">
        <f t="shared" si="3"/>
        <v>0</v>
      </c>
      <c r="F209" s="126">
        <f>янв.25!H209+фев.25!H209+мар.25!H209+апр.25!H209+май.25!H209+июн.25!H209+июл.25!H209+авг.25!H209+сен.25!H209+окт.25!H209+ноя.25!H209+дек.25!H209</f>
        <v>0</v>
      </c>
      <c r="G209" s="79">
        <f>янв.25!G209</f>
        <v>0</v>
      </c>
      <c r="H209" s="79">
        <f>фев.25!G209</f>
        <v>0</v>
      </c>
      <c r="I209" s="79">
        <f>мар.25!G209</f>
        <v>0</v>
      </c>
      <c r="J209" s="79">
        <f>апр.25!G209</f>
        <v>0</v>
      </c>
      <c r="K209" s="79">
        <f>май.25!G209</f>
        <v>0</v>
      </c>
      <c r="L209" s="79">
        <f>июн.25!G209</f>
        <v>0</v>
      </c>
      <c r="M209" s="79">
        <f>июл.25!G209</f>
        <v>0</v>
      </c>
      <c r="N209" s="79">
        <f>авг.25!G209</f>
        <v>0</v>
      </c>
      <c r="O209" s="79">
        <f>сен.25!G209</f>
        <v>0</v>
      </c>
      <c r="P209" s="79">
        <f>окт.25!G209</f>
        <v>0</v>
      </c>
      <c r="Q209" s="79">
        <f>ноя.25!G209</f>
        <v>0</v>
      </c>
      <c r="R209" s="79">
        <f>дек.25!G209</f>
        <v>0</v>
      </c>
    </row>
    <row r="210" spans="1:18">
      <c r="A210" s="2"/>
      <c r="B210" s="130"/>
      <c r="C210" s="3">
        <v>197</v>
      </c>
      <c r="D210" s="121">
        <v>0</v>
      </c>
      <c r="E210" s="120">
        <f t="shared" si="3"/>
        <v>0</v>
      </c>
      <c r="F210" s="126">
        <f>янв.25!H210+фев.25!H210+мар.25!H210+апр.25!H210+май.25!H210+июн.25!H210+июл.25!H210+авг.25!H210+сен.25!H210+окт.25!H210+ноя.25!H210+дек.25!H210</f>
        <v>0</v>
      </c>
      <c r="G210" s="79">
        <f>янв.25!G210</f>
        <v>0</v>
      </c>
      <c r="H210" s="79">
        <f>фев.25!G210</f>
        <v>0</v>
      </c>
      <c r="I210" s="79">
        <f>мар.25!G210</f>
        <v>0</v>
      </c>
      <c r="J210" s="79">
        <f>апр.25!G210</f>
        <v>0</v>
      </c>
      <c r="K210" s="79">
        <f>май.25!G210</f>
        <v>0</v>
      </c>
      <c r="L210" s="79">
        <f>июн.25!G210</f>
        <v>0</v>
      </c>
      <c r="M210" s="79">
        <f>июл.25!G210</f>
        <v>0</v>
      </c>
      <c r="N210" s="79">
        <f>авг.25!G210</f>
        <v>0</v>
      </c>
      <c r="O210" s="79">
        <f>сен.25!G210</f>
        <v>0</v>
      </c>
      <c r="P210" s="79">
        <f>окт.25!G210</f>
        <v>0</v>
      </c>
      <c r="Q210" s="79">
        <f>ноя.25!G210</f>
        <v>0</v>
      </c>
      <c r="R210" s="79">
        <f>дек.25!G210</f>
        <v>0</v>
      </c>
    </row>
    <row r="211" spans="1:18">
      <c r="A211" s="2"/>
      <c r="B211" s="130"/>
      <c r="C211" s="3">
        <v>198</v>
      </c>
      <c r="D211" s="121">
        <v>0</v>
      </c>
      <c r="E211" s="120">
        <f t="shared" si="3"/>
        <v>0</v>
      </c>
      <c r="F211" s="126">
        <f>янв.25!H211+фев.25!H211+мар.25!H211+апр.25!H211+май.25!H211+июн.25!H211+июл.25!H211+авг.25!H211+сен.25!H211+окт.25!H211+ноя.25!H211+дек.25!H211</f>
        <v>0</v>
      </c>
      <c r="G211" s="79">
        <f>янв.25!G211</f>
        <v>0</v>
      </c>
      <c r="H211" s="79">
        <f>фев.25!G211</f>
        <v>0</v>
      </c>
      <c r="I211" s="79">
        <f>мар.25!G211</f>
        <v>0</v>
      </c>
      <c r="J211" s="79">
        <f>апр.25!G211</f>
        <v>0</v>
      </c>
      <c r="K211" s="79">
        <f>май.25!G211</f>
        <v>0</v>
      </c>
      <c r="L211" s="79">
        <f>июн.25!G211</f>
        <v>0</v>
      </c>
      <c r="M211" s="79">
        <f>июл.25!G211</f>
        <v>0</v>
      </c>
      <c r="N211" s="79">
        <f>авг.25!G211</f>
        <v>0</v>
      </c>
      <c r="O211" s="79">
        <f>сен.25!G211</f>
        <v>0</v>
      </c>
      <c r="P211" s="79">
        <f>окт.25!G211</f>
        <v>0</v>
      </c>
      <c r="Q211" s="79">
        <f>ноя.25!G211</f>
        <v>0</v>
      </c>
      <c r="R211" s="79">
        <f>дек.25!G211</f>
        <v>0</v>
      </c>
    </row>
    <row r="212" spans="1:18">
      <c r="A212" s="2"/>
      <c r="B212" s="130"/>
      <c r="C212" s="3">
        <v>199</v>
      </c>
      <c r="D212" s="121">
        <v>0</v>
      </c>
      <c r="E212" s="120">
        <f t="shared" si="3"/>
        <v>0</v>
      </c>
      <c r="F212" s="126">
        <f>янв.25!H212+фев.25!H212+мар.25!H212+апр.25!H212+май.25!H212+июн.25!H212+июл.25!H212+авг.25!H212+сен.25!H212+окт.25!H212+ноя.25!H212+дек.25!H212</f>
        <v>0</v>
      </c>
      <c r="G212" s="79">
        <f>янв.25!G212</f>
        <v>0</v>
      </c>
      <c r="H212" s="79">
        <f>фев.25!G212</f>
        <v>0</v>
      </c>
      <c r="I212" s="79">
        <f>мар.25!G212</f>
        <v>0</v>
      </c>
      <c r="J212" s="79">
        <f>апр.25!G212</f>
        <v>0</v>
      </c>
      <c r="K212" s="79">
        <f>май.25!G212</f>
        <v>0</v>
      </c>
      <c r="L212" s="79">
        <f>июн.25!G212</f>
        <v>0</v>
      </c>
      <c r="M212" s="79">
        <f>июл.25!G212</f>
        <v>0</v>
      </c>
      <c r="N212" s="79">
        <f>авг.25!G212</f>
        <v>0</v>
      </c>
      <c r="O212" s="79">
        <f>сен.25!G212</f>
        <v>0</v>
      </c>
      <c r="P212" s="79">
        <f>окт.25!G212</f>
        <v>0</v>
      </c>
      <c r="Q212" s="79">
        <f>ноя.25!G212</f>
        <v>0</v>
      </c>
      <c r="R212" s="79">
        <f>дек.25!G212</f>
        <v>0</v>
      </c>
    </row>
    <row r="213" spans="1:18">
      <c r="A213" s="2"/>
      <c r="B213" s="130"/>
      <c r="C213" s="3">
        <v>200</v>
      </c>
      <c r="D213" s="121">
        <v>10066.099999999962</v>
      </c>
      <c r="E213" s="120">
        <f t="shared" si="3"/>
        <v>-28213.170000000035</v>
      </c>
      <c r="F213" s="126">
        <f>янв.25!H213+фев.25!H213+мар.25!H213+апр.25!H213+май.25!H213+июн.25!H213+июл.25!H213+авг.25!H213+сен.25!H213+окт.25!H213+ноя.25!H213+дек.25!H213</f>
        <v>9417.0400000000009</v>
      </c>
      <c r="G213" s="79">
        <f>янв.25!G213</f>
        <v>19483.14</v>
      </c>
      <c r="H213" s="79">
        <f>фев.25!G213</f>
        <v>15041.16</v>
      </c>
      <c r="I213" s="79">
        <f>мар.25!G213</f>
        <v>13172.01</v>
      </c>
      <c r="J213" s="79">
        <f>апр.25!G213</f>
        <v>0</v>
      </c>
      <c r="K213" s="79">
        <f>май.25!G213</f>
        <v>0</v>
      </c>
      <c r="L213" s="79">
        <f>июн.25!G213</f>
        <v>0</v>
      </c>
      <c r="M213" s="79">
        <f>июл.25!G213</f>
        <v>0</v>
      </c>
      <c r="N213" s="79">
        <f>авг.25!G213</f>
        <v>0</v>
      </c>
      <c r="O213" s="79">
        <f>сен.25!G213</f>
        <v>0</v>
      </c>
      <c r="P213" s="79">
        <f>окт.25!G213</f>
        <v>0</v>
      </c>
      <c r="Q213" s="79">
        <f>ноя.25!G213</f>
        <v>0</v>
      </c>
      <c r="R213" s="79">
        <f>дек.25!G213</f>
        <v>0</v>
      </c>
    </row>
    <row r="214" spans="1:18">
      <c r="A214" s="2"/>
      <c r="B214" s="130"/>
      <c r="C214" s="3">
        <v>201</v>
      </c>
      <c r="D214" s="121">
        <v>0</v>
      </c>
      <c r="E214" s="120">
        <f t="shared" si="3"/>
        <v>0</v>
      </c>
      <c r="F214" s="126">
        <f>янв.25!H214+фев.25!H214+мар.25!H214+апр.25!H214+май.25!H214+июн.25!H214+июл.25!H214+авг.25!H214+сен.25!H214+окт.25!H214+ноя.25!H214+дек.25!H214</f>
        <v>0</v>
      </c>
      <c r="G214" s="79">
        <f>янв.25!G214</f>
        <v>0</v>
      </c>
      <c r="H214" s="79">
        <f>фев.25!G214</f>
        <v>0</v>
      </c>
      <c r="I214" s="79">
        <f>мар.25!G214</f>
        <v>0</v>
      </c>
      <c r="J214" s="79">
        <f>апр.25!G214</f>
        <v>0</v>
      </c>
      <c r="K214" s="79">
        <f>май.25!G214</f>
        <v>0</v>
      </c>
      <c r="L214" s="79">
        <f>июн.25!G214</f>
        <v>0</v>
      </c>
      <c r="M214" s="79">
        <f>июл.25!G214</f>
        <v>0</v>
      </c>
      <c r="N214" s="79">
        <f>авг.25!G214</f>
        <v>0</v>
      </c>
      <c r="O214" s="79">
        <f>сен.25!G214</f>
        <v>0</v>
      </c>
      <c r="P214" s="79">
        <f>окт.25!G214</f>
        <v>0</v>
      </c>
      <c r="Q214" s="79">
        <f>ноя.25!G214</f>
        <v>0</v>
      </c>
      <c r="R214" s="79">
        <f>дек.25!G214</f>
        <v>0</v>
      </c>
    </row>
    <row r="215" spans="1:18">
      <c r="A215" s="2"/>
      <c r="B215" s="130"/>
      <c r="C215" s="3">
        <v>202</v>
      </c>
      <c r="D215" s="121">
        <v>-515.58000000000015</v>
      </c>
      <c r="E215" s="120">
        <f t="shared" si="3"/>
        <v>-2128.1800000000003</v>
      </c>
      <c r="F215" s="126">
        <f>янв.25!H215+фев.25!H215+мар.25!H215+апр.25!H215+май.25!H215+июн.25!H215+июл.25!H215+авг.25!H215+сен.25!H215+окт.25!H215+ноя.25!H215+дек.25!H215</f>
        <v>0</v>
      </c>
      <c r="G215" s="79">
        <f>янв.25!G215</f>
        <v>637.71</v>
      </c>
      <c r="H215" s="79">
        <f>фев.25!G215</f>
        <v>381.16</v>
      </c>
      <c r="I215" s="79">
        <f>мар.25!G215</f>
        <v>593.73</v>
      </c>
      <c r="J215" s="79">
        <f>апр.25!G215</f>
        <v>0</v>
      </c>
      <c r="K215" s="79">
        <f>май.25!G215</f>
        <v>0</v>
      </c>
      <c r="L215" s="79">
        <f>июн.25!G215</f>
        <v>0</v>
      </c>
      <c r="M215" s="79">
        <f>июл.25!G215</f>
        <v>0</v>
      </c>
      <c r="N215" s="79">
        <f>авг.25!G215</f>
        <v>0</v>
      </c>
      <c r="O215" s="79">
        <f>сен.25!G215</f>
        <v>0</v>
      </c>
      <c r="P215" s="79">
        <f>окт.25!G215</f>
        <v>0</v>
      </c>
      <c r="Q215" s="79">
        <f>ноя.25!G215</f>
        <v>0</v>
      </c>
      <c r="R215" s="79">
        <f>дек.25!G215</f>
        <v>0</v>
      </c>
    </row>
    <row r="216" spans="1:18">
      <c r="A216" s="2"/>
      <c r="B216" s="130"/>
      <c r="C216" s="3">
        <v>203</v>
      </c>
      <c r="D216" s="121">
        <v>-1159.72</v>
      </c>
      <c r="E216" s="120">
        <f t="shared" si="3"/>
        <v>-1550.7600000000002</v>
      </c>
      <c r="F216" s="126">
        <f>янв.25!H216+фев.25!H216+мар.25!H216+апр.25!H216+май.25!H216+июн.25!H216+июл.25!H216+авг.25!H216+сен.25!H216+окт.25!H216+ноя.25!H216+дек.25!H216</f>
        <v>254</v>
      </c>
      <c r="G216" s="79">
        <f>янв.25!G216</f>
        <v>190.58</v>
      </c>
      <c r="H216" s="79">
        <f>фев.25!G216</f>
        <v>300.53000000000003</v>
      </c>
      <c r="I216" s="79">
        <f>мар.25!G216</f>
        <v>153.93</v>
      </c>
      <c r="J216" s="79">
        <f>апр.25!G216</f>
        <v>0</v>
      </c>
      <c r="K216" s="79">
        <f>май.25!G216</f>
        <v>0</v>
      </c>
      <c r="L216" s="79">
        <f>июн.25!G216</f>
        <v>0</v>
      </c>
      <c r="M216" s="79">
        <f>июл.25!G216</f>
        <v>0</v>
      </c>
      <c r="N216" s="79">
        <f>авг.25!G216</f>
        <v>0</v>
      </c>
      <c r="O216" s="79">
        <f>сен.25!G216</f>
        <v>0</v>
      </c>
      <c r="P216" s="79">
        <f>окт.25!G216</f>
        <v>0</v>
      </c>
      <c r="Q216" s="79">
        <f>ноя.25!G216</f>
        <v>0</v>
      </c>
      <c r="R216" s="79">
        <f>дек.25!G216</f>
        <v>0</v>
      </c>
    </row>
    <row r="217" spans="1:18">
      <c r="A217" s="2"/>
      <c r="B217" s="130"/>
      <c r="C217" s="3">
        <v>204</v>
      </c>
      <c r="D217" s="121">
        <v>-5482.7</v>
      </c>
      <c r="E217" s="120">
        <f t="shared" si="3"/>
        <v>-5504.69</v>
      </c>
      <c r="F217" s="126">
        <f>янв.25!H217+фев.25!H217+мар.25!H217+апр.25!H217+май.25!H217+июн.25!H217+июл.25!H217+авг.25!H217+сен.25!H217+окт.25!H217+ноя.25!H217+дек.25!H217</f>
        <v>0</v>
      </c>
      <c r="G217" s="79">
        <f>янв.25!G217</f>
        <v>21.990000000000002</v>
      </c>
      <c r="H217" s="79">
        <f>фев.25!G217</f>
        <v>0</v>
      </c>
      <c r="I217" s="79">
        <f>мар.25!G217</f>
        <v>0</v>
      </c>
      <c r="J217" s="79">
        <f>апр.25!G217</f>
        <v>0</v>
      </c>
      <c r="K217" s="79">
        <f>май.25!G217</f>
        <v>0</v>
      </c>
      <c r="L217" s="79">
        <f>июн.25!G217</f>
        <v>0</v>
      </c>
      <c r="M217" s="79">
        <f>июл.25!G217</f>
        <v>0</v>
      </c>
      <c r="N217" s="79">
        <f>авг.25!G217</f>
        <v>0</v>
      </c>
      <c r="O217" s="79">
        <f>сен.25!G217</f>
        <v>0</v>
      </c>
      <c r="P217" s="79">
        <f>окт.25!G217</f>
        <v>0</v>
      </c>
      <c r="Q217" s="79">
        <f>ноя.25!G217</f>
        <v>0</v>
      </c>
      <c r="R217" s="79">
        <f>дек.25!G217</f>
        <v>0</v>
      </c>
    </row>
    <row r="218" spans="1:18">
      <c r="A218" s="2"/>
      <c r="B218" s="130"/>
      <c r="C218" s="3">
        <v>205</v>
      </c>
      <c r="D218" s="121">
        <v>0</v>
      </c>
      <c r="E218" s="120">
        <f t="shared" si="3"/>
        <v>0</v>
      </c>
      <c r="F218" s="126">
        <f>янв.25!H218+фев.25!H218+мар.25!H218+апр.25!H218+май.25!H218+июн.25!H218+июл.25!H218+авг.25!H218+сен.25!H218+окт.25!H218+ноя.25!H218+дек.25!H218</f>
        <v>0</v>
      </c>
      <c r="G218" s="79">
        <f>янв.25!G218</f>
        <v>0</v>
      </c>
      <c r="H218" s="79">
        <f>фев.25!G218</f>
        <v>0</v>
      </c>
      <c r="I218" s="79">
        <f>мар.25!G218</f>
        <v>0</v>
      </c>
      <c r="J218" s="79">
        <f>апр.25!G218</f>
        <v>0</v>
      </c>
      <c r="K218" s="79">
        <f>май.25!G218</f>
        <v>0</v>
      </c>
      <c r="L218" s="79">
        <f>июн.25!G218</f>
        <v>0</v>
      </c>
      <c r="M218" s="79">
        <f>июл.25!G218</f>
        <v>0</v>
      </c>
      <c r="N218" s="79">
        <f>авг.25!G218</f>
        <v>0</v>
      </c>
      <c r="O218" s="79">
        <f>сен.25!G218</f>
        <v>0</v>
      </c>
      <c r="P218" s="79">
        <f>окт.25!G218</f>
        <v>0</v>
      </c>
      <c r="Q218" s="79">
        <f>ноя.25!G218</f>
        <v>0</v>
      </c>
      <c r="R218" s="79">
        <f>дек.25!G218</f>
        <v>0</v>
      </c>
    </row>
    <row r="219" spans="1:18">
      <c r="A219" s="2"/>
      <c r="B219" s="130"/>
      <c r="C219" s="3">
        <v>206</v>
      </c>
      <c r="D219" s="121">
        <v>-12093.71000000001</v>
      </c>
      <c r="E219" s="120">
        <f t="shared" si="3"/>
        <v>-34495.880000000005</v>
      </c>
      <c r="F219" s="126">
        <f>янв.25!H219+фев.25!H219+мар.25!H219+апр.25!H219+май.25!H219+июн.25!H219+июл.25!H219+авг.25!H219+сен.25!H219+окт.25!H219+ноя.25!H219+дек.25!H219</f>
        <v>30000</v>
      </c>
      <c r="G219" s="79">
        <f>янв.25!G219</f>
        <v>21572.19</v>
      </c>
      <c r="H219" s="79">
        <f>фев.25!G219</f>
        <v>16353.23</v>
      </c>
      <c r="I219" s="79">
        <f>мар.25!G219</f>
        <v>14476.75</v>
      </c>
      <c r="J219" s="79">
        <f>апр.25!G219</f>
        <v>0</v>
      </c>
      <c r="K219" s="79">
        <f>май.25!G219</f>
        <v>0</v>
      </c>
      <c r="L219" s="79">
        <f>июн.25!G219</f>
        <v>0</v>
      </c>
      <c r="M219" s="79">
        <f>июл.25!G219</f>
        <v>0</v>
      </c>
      <c r="N219" s="79">
        <f>авг.25!G219</f>
        <v>0</v>
      </c>
      <c r="O219" s="79">
        <f>сен.25!G219</f>
        <v>0</v>
      </c>
      <c r="P219" s="79">
        <f>окт.25!G219</f>
        <v>0</v>
      </c>
      <c r="Q219" s="79">
        <f>ноя.25!G219</f>
        <v>0</v>
      </c>
      <c r="R219" s="79">
        <f>дек.25!G219</f>
        <v>0</v>
      </c>
    </row>
    <row r="220" spans="1:18">
      <c r="A220" s="2"/>
      <c r="B220" s="130"/>
      <c r="C220" s="3">
        <v>207</v>
      </c>
      <c r="D220" s="121">
        <v>1342.76</v>
      </c>
      <c r="E220" s="120">
        <f t="shared" si="3"/>
        <v>1342.76</v>
      </c>
      <c r="F220" s="126">
        <f>янв.25!H220+фев.25!H220+мар.25!H220+апр.25!H220+май.25!H220+июн.25!H220+июл.25!H220+авг.25!H220+сен.25!H220+окт.25!H220+ноя.25!H220+дек.25!H220</f>
        <v>0</v>
      </c>
      <c r="G220" s="79">
        <f>янв.25!G220</f>
        <v>0</v>
      </c>
      <c r="H220" s="79">
        <f>фев.25!G220</f>
        <v>0</v>
      </c>
      <c r="I220" s="79">
        <f>мар.25!G220</f>
        <v>0</v>
      </c>
      <c r="J220" s="79">
        <f>апр.25!G220</f>
        <v>0</v>
      </c>
      <c r="K220" s="79">
        <f>май.25!G220</f>
        <v>0</v>
      </c>
      <c r="L220" s="79">
        <f>июн.25!G220</f>
        <v>0</v>
      </c>
      <c r="M220" s="79">
        <f>июл.25!G220</f>
        <v>0</v>
      </c>
      <c r="N220" s="79">
        <f>авг.25!G220</f>
        <v>0</v>
      </c>
      <c r="O220" s="79">
        <f>сен.25!G220</f>
        <v>0</v>
      </c>
      <c r="P220" s="79">
        <f>окт.25!G220</f>
        <v>0</v>
      </c>
      <c r="Q220" s="79">
        <f>ноя.25!G220</f>
        <v>0</v>
      </c>
      <c r="R220" s="79">
        <f>дек.25!G220</f>
        <v>0</v>
      </c>
    </row>
    <row r="221" spans="1:18">
      <c r="A221" s="1"/>
      <c r="B221" s="130"/>
      <c r="C221" s="3">
        <v>208</v>
      </c>
      <c r="D221" s="121">
        <v>-13601.250000000004</v>
      </c>
      <c r="E221" s="120">
        <f t="shared" si="3"/>
        <v>-27109.800000000003</v>
      </c>
      <c r="F221" s="126">
        <f>янв.25!H221+фев.25!H221+мар.25!H221+апр.25!H221+май.25!H221+июн.25!H221+июл.25!H221+авг.25!H221+сен.25!H221+окт.25!H221+ноя.25!H221+дек.25!H221</f>
        <v>19000</v>
      </c>
      <c r="G221" s="79">
        <f>янв.25!G221</f>
        <v>9851.52</v>
      </c>
      <c r="H221" s="79">
        <f>фев.25!G221</f>
        <v>12299.74</v>
      </c>
      <c r="I221" s="79">
        <f>мар.25!G221</f>
        <v>10357.290000000001</v>
      </c>
      <c r="J221" s="79">
        <f>апр.25!G221</f>
        <v>0</v>
      </c>
      <c r="K221" s="79">
        <f>май.25!G221</f>
        <v>0</v>
      </c>
      <c r="L221" s="79">
        <f>июн.25!G221</f>
        <v>0</v>
      </c>
      <c r="M221" s="79">
        <f>июл.25!G221</f>
        <v>0</v>
      </c>
      <c r="N221" s="79">
        <f>авг.25!G221</f>
        <v>0</v>
      </c>
      <c r="O221" s="79">
        <f>сен.25!G221</f>
        <v>0</v>
      </c>
      <c r="P221" s="79">
        <f>окт.25!G221</f>
        <v>0</v>
      </c>
      <c r="Q221" s="79">
        <f>ноя.25!G221</f>
        <v>0</v>
      </c>
      <c r="R221" s="79">
        <f>дек.25!G221</f>
        <v>0</v>
      </c>
    </row>
    <row r="222" spans="1:18">
      <c r="A222" s="1"/>
      <c r="B222" s="130"/>
      <c r="C222" s="3">
        <v>209</v>
      </c>
      <c r="D222" s="121">
        <v>-9960.6400000000031</v>
      </c>
      <c r="E222" s="120">
        <f t="shared" si="3"/>
        <v>-30103.480000000003</v>
      </c>
      <c r="F222" s="126">
        <f>янв.25!H222+фев.25!H222+мар.25!H222+апр.25!H222+май.25!H222+июн.25!H222+июл.25!H222+авг.25!H222+сен.25!H222+окт.25!H222+ноя.25!H222+дек.25!H222</f>
        <v>0</v>
      </c>
      <c r="G222" s="79">
        <f>янв.25!G222</f>
        <v>7784.46</v>
      </c>
      <c r="H222" s="79">
        <f>фев.25!G222</f>
        <v>4376.01</v>
      </c>
      <c r="I222" s="79">
        <f>мар.25!G222</f>
        <v>7982.37</v>
      </c>
      <c r="J222" s="79">
        <f>апр.25!G222</f>
        <v>0</v>
      </c>
      <c r="K222" s="79">
        <f>май.25!G222</f>
        <v>0</v>
      </c>
      <c r="L222" s="79">
        <f>июн.25!G222</f>
        <v>0</v>
      </c>
      <c r="M222" s="79">
        <f>июл.25!G222</f>
        <v>0</v>
      </c>
      <c r="N222" s="79">
        <f>авг.25!G222</f>
        <v>0</v>
      </c>
      <c r="O222" s="79">
        <f>сен.25!G222</f>
        <v>0</v>
      </c>
      <c r="P222" s="79">
        <f>окт.25!G222</f>
        <v>0</v>
      </c>
      <c r="Q222" s="79">
        <f>ноя.25!G222</f>
        <v>0</v>
      </c>
      <c r="R222" s="79">
        <f>дек.25!G222</f>
        <v>0</v>
      </c>
    </row>
    <row r="223" spans="1:18">
      <c r="A223" s="1"/>
      <c r="B223" s="130"/>
      <c r="C223" s="3" t="s">
        <v>37</v>
      </c>
      <c r="D223" s="121">
        <v>2273.9599999999996</v>
      </c>
      <c r="E223" s="120">
        <f t="shared" si="3"/>
        <v>1460.3299999999995</v>
      </c>
      <c r="F223" s="126">
        <f>янв.25!H223+фев.25!H223+мар.25!H223+апр.25!H223+май.25!H223+июн.25!H223+июл.25!H223+авг.25!H223+сен.25!H223+окт.25!H223+ноя.25!H223+дек.25!H223</f>
        <v>0</v>
      </c>
      <c r="G223" s="79">
        <f>янв.25!G223</f>
        <v>813.63</v>
      </c>
      <c r="H223" s="79">
        <f>фев.25!G223</f>
        <v>0</v>
      </c>
      <c r="I223" s="79">
        <f>мар.25!G223</f>
        <v>0</v>
      </c>
      <c r="J223" s="79">
        <f>апр.25!G223</f>
        <v>0</v>
      </c>
      <c r="K223" s="79">
        <f>май.25!G223</f>
        <v>0</v>
      </c>
      <c r="L223" s="79">
        <f>июн.25!G223</f>
        <v>0</v>
      </c>
      <c r="M223" s="79">
        <f>июл.25!G223</f>
        <v>0</v>
      </c>
      <c r="N223" s="79">
        <f>авг.25!G223</f>
        <v>0</v>
      </c>
      <c r="O223" s="79">
        <f>сен.25!G223</f>
        <v>0</v>
      </c>
      <c r="P223" s="79">
        <f>окт.25!G223</f>
        <v>0</v>
      </c>
      <c r="Q223" s="79">
        <f>ноя.25!G223</f>
        <v>0</v>
      </c>
      <c r="R223" s="79">
        <f>дек.25!G223</f>
        <v>0</v>
      </c>
    </row>
    <row r="224" spans="1:18">
      <c r="A224" s="2"/>
      <c r="B224" s="130"/>
      <c r="C224" s="3" t="s">
        <v>27</v>
      </c>
      <c r="D224" s="121">
        <v>-4047.6900000000005</v>
      </c>
      <c r="E224" s="120">
        <f t="shared" si="3"/>
        <v>-2235.6500000000005</v>
      </c>
      <c r="F224" s="126">
        <f>янв.25!H224+фев.25!H224+мар.25!H224+апр.25!H224+май.25!H224+июн.25!H224+июл.25!H224+авг.25!H224+сен.25!H224+окт.25!H224+ноя.25!H224+дек.25!H224</f>
        <v>4047.69</v>
      </c>
      <c r="G224" s="79">
        <f>янв.25!G224</f>
        <v>784.31000000000006</v>
      </c>
      <c r="H224" s="79">
        <f>фев.25!G224</f>
        <v>0</v>
      </c>
      <c r="I224" s="79">
        <f>мар.25!G224</f>
        <v>1451.34</v>
      </c>
      <c r="J224" s="79">
        <f>апр.25!G224</f>
        <v>0</v>
      </c>
      <c r="K224" s="79">
        <f>май.25!G224</f>
        <v>0</v>
      </c>
      <c r="L224" s="79">
        <f>июн.25!G224</f>
        <v>0</v>
      </c>
      <c r="M224" s="79">
        <f>июл.25!G224</f>
        <v>0</v>
      </c>
      <c r="N224" s="79">
        <f>авг.25!G224</f>
        <v>0</v>
      </c>
      <c r="O224" s="79">
        <f>сен.25!G224</f>
        <v>0</v>
      </c>
      <c r="P224" s="79">
        <f>окт.25!G224</f>
        <v>0</v>
      </c>
      <c r="Q224" s="79">
        <f>ноя.25!G224</f>
        <v>0</v>
      </c>
      <c r="R224" s="79">
        <f>дек.25!G224</f>
        <v>0</v>
      </c>
    </row>
    <row r="225" spans="1:18">
      <c r="A225" s="1"/>
      <c r="B225" s="130"/>
      <c r="C225" s="3">
        <v>210</v>
      </c>
      <c r="D225" s="121">
        <v>-669.79000000000269</v>
      </c>
      <c r="E225" s="120">
        <f t="shared" si="3"/>
        <v>57.909999999997353</v>
      </c>
      <c r="F225" s="126">
        <f>янв.25!H225+фев.25!H225+мар.25!H225+апр.25!H225+май.25!H225+июн.25!H225+июл.25!H225+авг.25!H225+сен.25!H225+окт.25!H225+ноя.25!H225+дек.25!H225</f>
        <v>3000</v>
      </c>
      <c r="G225" s="79">
        <f>янв.25!G225</f>
        <v>1473.33</v>
      </c>
      <c r="H225" s="79">
        <f>фев.25!G225</f>
        <v>359.17</v>
      </c>
      <c r="I225" s="79">
        <f>мар.25!G225</f>
        <v>439.8</v>
      </c>
      <c r="J225" s="79">
        <f>апр.25!G225</f>
        <v>0</v>
      </c>
      <c r="K225" s="79">
        <f>май.25!G225</f>
        <v>0</v>
      </c>
      <c r="L225" s="79">
        <f>июн.25!G225</f>
        <v>0</v>
      </c>
      <c r="M225" s="79">
        <f>июл.25!G225</f>
        <v>0</v>
      </c>
      <c r="N225" s="79">
        <f>авг.25!G225</f>
        <v>0</v>
      </c>
      <c r="O225" s="79">
        <f>сен.25!G225</f>
        <v>0</v>
      </c>
      <c r="P225" s="79">
        <f>окт.25!G225</f>
        <v>0</v>
      </c>
      <c r="Q225" s="79">
        <f>ноя.25!G225</f>
        <v>0</v>
      </c>
      <c r="R225" s="79">
        <f>дек.25!G225</f>
        <v>0</v>
      </c>
    </row>
    <row r="226" spans="1:18">
      <c r="A226" s="2"/>
      <c r="B226" s="130"/>
      <c r="C226" s="3">
        <v>211</v>
      </c>
      <c r="D226" s="121">
        <v>-204.32000000000426</v>
      </c>
      <c r="E226" s="120">
        <f t="shared" si="3"/>
        <v>-2447.8300000000045</v>
      </c>
      <c r="F226" s="126">
        <f>янв.25!H226+фев.25!H226+мар.25!H226+апр.25!H226+май.25!H226+июн.25!H226+июл.25!H226+авг.25!H226+сен.25!H226+окт.25!H226+ноя.25!H226+дек.25!H226</f>
        <v>300</v>
      </c>
      <c r="G226" s="79">
        <f>янв.25!G226</f>
        <v>183.25</v>
      </c>
      <c r="H226" s="79">
        <f>фев.25!G226</f>
        <v>1619.93</v>
      </c>
      <c r="I226" s="79">
        <f>мар.25!G226</f>
        <v>740.33</v>
      </c>
      <c r="J226" s="79">
        <f>апр.25!G226</f>
        <v>0</v>
      </c>
      <c r="K226" s="79">
        <f>май.25!G226</f>
        <v>0</v>
      </c>
      <c r="L226" s="79">
        <f>июн.25!G226</f>
        <v>0</v>
      </c>
      <c r="M226" s="79">
        <f>июл.25!G226</f>
        <v>0</v>
      </c>
      <c r="N226" s="79">
        <f>авг.25!G226</f>
        <v>0</v>
      </c>
      <c r="O226" s="79">
        <f>сен.25!G226</f>
        <v>0</v>
      </c>
      <c r="P226" s="79">
        <f>окт.25!G226</f>
        <v>0</v>
      </c>
      <c r="Q226" s="79">
        <f>ноя.25!G226</f>
        <v>0</v>
      </c>
      <c r="R226" s="79">
        <f>дек.25!G226</f>
        <v>0</v>
      </c>
    </row>
    <row r="227" spans="1:18">
      <c r="A227" s="2"/>
      <c r="B227" s="130"/>
      <c r="C227" s="3">
        <v>212</v>
      </c>
      <c r="D227" s="121">
        <v>985.82999999999993</v>
      </c>
      <c r="E227" s="120">
        <f t="shared" si="3"/>
        <v>985.82999999999993</v>
      </c>
      <c r="F227" s="126">
        <f>янв.25!H227+фев.25!H227+мар.25!H227+апр.25!H227+май.25!H227+июн.25!H227+июл.25!H227+авг.25!H227+сен.25!H227+окт.25!H227+ноя.25!H227+дек.25!H227</f>
        <v>0</v>
      </c>
      <c r="G227" s="79">
        <f>янв.25!G227</f>
        <v>0</v>
      </c>
      <c r="H227" s="79">
        <f>фев.25!G227</f>
        <v>0</v>
      </c>
      <c r="I227" s="79">
        <f>мар.25!G227</f>
        <v>0</v>
      </c>
      <c r="J227" s="79">
        <f>апр.25!G227</f>
        <v>0</v>
      </c>
      <c r="K227" s="79">
        <f>май.25!G227</f>
        <v>0</v>
      </c>
      <c r="L227" s="79">
        <f>июн.25!G227</f>
        <v>0</v>
      </c>
      <c r="M227" s="79">
        <f>июл.25!G227</f>
        <v>0</v>
      </c>
      <c r="N227" s="79">
        <f>авг.25!G227</f>
        <v>0</v>
      </c>
      <c r="O227" s="79">
        <f>сен.25!G227</f>
        <v>0</v>
      </c>
      <c r="P227" s="79">
        <f>окт.25!G227</f>
        <v>0</v>
      </c>
      <c r="Q227" s="79">
        <f>ноя.25!G227</f>
        <v>0</v>
      </c>
      <c r="R227" s="79">
        <f>дек.25!G227</f>
        <v>0</v>
      </c>
    </row>
    <row r="228" spans="1:18">
      <c r="A228" s="2"/>
      <c r="B228" s="130"/>
      <c r="C228" s="3">
        <v>213</v>
      </c>
      <c r="D228" s="121">
        <v>0</v>
      </c>
      <c r="E228" s="120">
        <f t="shared" si="3"/>
        <v>0</v>
      </c>
      <c r="F228" s="126">
        <f>янв.25!H228+фев.25!H228+мар.25!H228+апр.25!H228+май.25!H228+июн.25!H228+июл.25!H228+авг.25!H228+сен.25!H228+окт.25!H228+ноя.25!H228+дек.25!H228</f>
        <v>0</v>
      </c>
      <c r="G228" s="79">
        <f>янв.25!G228</f>
        <v>0</v>
      </c>
      <c r="H228" s="79">
        <f>фев.25!G228</f>
        <v>0</v>
      </c>
      <c r="I228" s="79">
        <f>мар.25!G228</f>
        <v>0</v>
      </c>
      <c r="J228" s="79">
        <f>апр.25!G228</f>
        <v>0</v>
      </c>
      <c r="K228" s="79">
        <f>май.25!G228</f>
        <v>0</v>
      </c>
      <c r="L228" s="79">
        <f>июн.25!G228</f>
        <v>0</v>
      </c>
      <c r="M228" s="79">
        <f>июл.25!G228</f>
        <v>0</v>
      </c>
      <c r="N228" s="79">
        <f>авг.25!G228</f>
        <v>0</v>
      </c>
      <c r="O228" s="79">
        <f>сен.25!G228</f>
        <v>0</v>
      </c>
      <c r="P228" s="79">
        <f>окт.25!G228</f>
        <v>0</v>
      </c>
      <c r="Q228" s="79">
        <f>ноя.25!G228</f>
        <v>0</v>
      </c>
      <c r="R228" s="79">
        <f>дек.25!G228</f>
        <v>0</v>
      </c>
    </row>
    <row r="229" spans="1:18">
      <c r="A229" s="2"/>
      <c r="B229" s="130"/>
      <c r="C229" s="3">
        <v>214</v>
      </c>
      <c r="D229" s="121">
        <v>0</v>
      </c>
      <c r="E229" s="120">
        <f t="shared" si="3"/>
        <v>0</v>
      </c>
      <c r="F229" s="126">
        <f>янв.25!H229+фев.25!H229+мар.25!H229+апр.25!H229+май.25!H229+июн.25!H229+июл.25!H229+авг.25!H229+сен.25!H229+окт.25!H229+ноя.25!H229+дек.25!H229</f>
        <v>0</v>
      </c>
      <c r="G229" s="79">
        <f>янв.25!G229</f>
        <v>0</v>
      </c>
      <c r="H229" s="79">
        <f>фев.25!G229</f>
        <v>0</v>
      </c>
      <c r="I229" s="79">
        <f>мар.25!G229</f>
        <v>0</v>
      </c>
      <c r="J229" s="79">
        <f>апр.25!G229</f>
        <v>0</v>
      </c>
      <c r="K229" s="79">
        <f>май.25!G229</f>
        <v>0</v>
      </c>
      <c r="L229" s="79">
        <f>июн.25!G229</f>
        <v>0</v>
      </c>
      <c r="M229" s="79">
        <f>июл.25!G229</f>
        <v>0</v>
      </c>
      <c r="N229" s="79">
        <f>авг.25!G229</f>
        <v>0</v>
      </c>
      <c r="O229" s="79">
        <f>сен.25!G229</f>
        <v>0</v>
      </c>
      <c r="P229" s="79">
        <f>окт.25!G229</f>
        <v>0</v>
      </c>
      <c r="Q229" s="79">
        <f>ноя.25!G229</f>
        <v>0</v>
      </c>
      <c r="R229" s="79">
        <f>дек.25!G229</f>
        <v>0</v>
      </c>
    </row>
    <row r="230" spans="1:18">
      <c r="A230" s="2"/>
      <c r="B230" s="130"/>
      <c r="C230" s="3">
        <v>215</v>
      </c>
      <c r="D230" s="121">
        <v>-307.44000000000415</v>
      </c>
      <c r="E230" s="120">
        <f t="shared" si="3"/>
        <v>3408.8699999999963</v>
      </c>
      <c r="F230" s="126">
        <f>янв.25!H230+фев.25!H230+мар.25!H230+апр.25!H230+май.25!H230+июн.25!H230+июл.25!H230+авг.25!H230+сен.25!H230+окт.25!H230+ноя.25!H230+дек.25!H230</f>
        <v>9638.9500000000007</v>
      </c>
      <c r="G230" s="79">
        <f>янв.25!G230</f>
        <v>5636.77</v>
      </c>
      <c r="H230" s="79">
        <f>фев.25!G230</f>
        <v>131.94</v>
      </c>
      <c r="I230" s="79">
        <f>мар.25!G230</f>
        <v>153.93</v>
      </c>
      <c r="J230" s="79">
        <f>апр.25!G230</f>
        <v>0</v>
      </c>
      <c r="K230" s="79">
        <f>май.25!G230</f>
        <v>0</v>
      </c>
      <c r="L230" s="79">
        <f>июн.25!G230</f>
        <v>0</v>
      </c>
      <c r="M230" s="79">
        <f>июл.25!G230</f>
        <v>0</v>
      </c>
      <c r="N230" s="79">
        <f>авг.25!G230</f>
        <v>0</v>
      </c>
      <c r="O230" s="79">
        <f>сен.25!G230</f>
        <v>0</v>
      </c>
      <c r="P230" s="79">
        <f>окт.25!G230</f>
        <v>0</v>
      </c>
      <c r="Q230" s="79">
        <f>ноя.25!G230</f>
        <v>0</v>
      </c>
      <c r="R230" s="79">
        <f>дек.25!G230</f>
        <v>0</v>
      </c>
    </row>
    <row r="231" spans="1:18">
      <c r="A231" s="2"/>
      <c r="B231" s="130"/>
      <c r="C231" s="3">
        <v>216</v>
      </c>
      <c r="D231" s="121">
        <v>1911.6900000000037</v>
      </c>
      <c r="E231" s="120">
        <f t="shared" si="3"/>
        <v>-45383.950000000004</v>
      </c>
      <c r="F231" s="126">
        <f>янв.25!H231+фев.25!H231+мар.25!H231+апр.25!H231+май.25!H231+июн.25!H231+июл.25!H231+авг.25!H231+сен.25!H231+окт.25!H231+ноя.25!H231+дек.25!H231</f>
        <v>18000</v>
      </c>
      <c r="G231" s="79">
        <f>янв.25!G231</f>
        <v>30360.86</v>
      </c>
      <c r="H231" s="79">
        <f>фев.25!G231</f>
        <v>22371.16</v>
      </c>
      <c r="I231" s="79">
        <f>мар.25!G231</f>
        <v>12563.62</v>
      </c>
      <c r="J231" s="79">
        <f>апр.25!G231</f>
        <v>0</v>
      </c>
      <c r="K231" s="79">
        <f>май.25!G231</f>
        <v>0</v>
      </c>
      <c r="L231" s="79">
        <f>июн.25!G231</f>
        <v>0</v>
      </c>
      <c r="M231" s="79">
        <f>июл.25!G231</f>
        <v>0</v>
      </c>
      <c r="N231" s="79">
        <f>авг.25!G231</f>
        <v>0</v>
      </c>
      <c r="O231" s="79">
        <f>сен.25!G231</f>
        <v>0</v>
      </c>
      <c r="P231" s="79">
        <f>окт.25!G231</f>
        <v>0</v>
      </c>
      <c r="Q231" s="79">
        <f>ноя.25!G231</f>
        <v>0</v>
      </c>
      <c r="R231" s="79">
        <f>дек.25!G231</f>
        <v>0</v>
      </c>
    </row>
    <row r="232" spans="1:18">
      <c r="A232" s="2"/>
      <c r="B232" s="130"/>
      <c r="C232" s="3" t="s">
        <v>25</v>
      </c>
      <c r="D232" s="121">
        <v>-2143.769999999995</v>
      </c>
      <c r="E232" s="120">
        <f t="shared" si="3"/>
        <v>-22721.03</v>
      </c>
      <c r="F232" s="126">
        <f>янв.25!H232+фев.25!H232+мар.25!H232+апр.25!H232+май.25!H232+июн.25!H232+июл.25!H232+авг.25!H232+сен.25!H232+окт.25!H232+ноя.25!H232+дек.25!H232</f>
        <v>17700</v>
      </c>
      <c r="G232" s="79">
        <f>янв.25!G232</f>
        <v>15488.29</v>
      </c>
      <c r="H232" s="79">
        <f>фев.25!G232</f>
        <v>11669.36</v>
      </c>
      <c r="I232" s="79">
        <f>мар.25!G232</f>
        <v>11119.61</v>
      </c>
      <c r="J232" s="79">
        <f>апр.25!G232</f>
        <v>0</v>
      </c>
      <c r="K232" s="79">
        <f>май.25!G232</f>
        <v>0</v>
      </c>
      <c r="L232" s="79">
        <f>июн.25!G232</f>
        <v>0</v>
      </c>
      <c r="M232" s="79">
        <f>июл.25!G232</f>
        <v>0</v>
      </c>
      <c r="N232" s="79">
        <f>авг.25!G232</f>
        <v>0</v>
      </c>
      <c r="O232" s="79">
        <f>сен.25!G232</f>
        <v>0</v>
      </c>
      <c r="P232" s="79">
        <f>окт.25!G232</f>
        <v>0</v>
      </c>
      <c r="Q232" s="79">
        <f>ноя.25!G232</f>
        <v>0</v>
      </c>
      <c r="R232" s="79">
        <f>дек.25!G232</f>
        <v>0</v>
      </c>
    </row>
    <row r="233" spans="1:18">
      <c r="A233" s="2"/>
      <c r="B233" s="130"/>
      <c r="C233" s="3">
        <v>217</v>
      </c>
      <c r="D233" s="121">
        <v>-15524.94</v>
      </c>
      <c r="E233" s="120">
        <f t="shared" si="3"/>
        <v>-22715.67</v>
      </c>
      <c r="F233" s="126">
        <f>янв.25!H233+фев.25!H233+мар.25!H233+апр.25!H233+май.25!H233+июн.25!H233+июл.25!H233+авг.25!H233+сен.25!H233+окт.25!H233+ноя.25!H233+дек.25!H233</f>
        <v>29921.06</v>
      </c>
      <c r="G233" s="79">
        <f>янв.25!G233</f>
        <v>14396.12</v>
      </c>
      <c r="H233" s="79">
        <f>фев.25!G233</f>
        <v>12446.34</v>
      </c>
      <c r="I233" s="79">
        <f>мар.25!G233</f>
        <v>10269.33</v>
      </c>
      <c r="J233" s="79">
        <f>апр.25!G233</f>
        <v>0</v>
      </c>
      <c r="K233" s="79">
        <f>май.25!G233</f>
        <v>0</v>
      </c>
      <c r="L233" s="79">
        <f>июн.25!G233</f>
        <v>0</v>
      </c>
      <c r="M233" s="79">
        <f>июл.25!G233</f>
        <v>0</v>
      </c>
      <c r="N233" s="79">
        <f>авг.25!G233</f>
        <v>0</v>
      </c>
      <c r="O233" s="79">
        <f>сен.25!G233</f>
        <v>0</v>
      </c>
      <c r="P233" s="79">
        <f>окт.25!G233</f>
        <v>0</v>
      </c>
      <c r="Q233" s="79">
        <f>ноя.25!G233</f>
        <v>0</v>
      </c>
      <c r="R233" s="79">
        <f>дек.25!G233</f>
        <v>0</v>
      </c>
    </row>
    <row r="234" spans="1:18">
      <c r="A234" s="2"/>
      <c r="B234" s="130"/>
      <c r="C234" s="3" t="s">
        <v>40</v>
      </c>
      <c r="D234" s="121">
        <v>-3266.1000000000131</v>
      </c>
      <c r="E234" s="120">
        <f t="shared" si="3"/>
        <v>-10540.470000000012</v>
      </c>
      <c r="F234" s="126">
        <f>янв.25!H234+фев.25!H234+мар.25!H234+апр.25!H234+май.25!H234+июн.25!H234+июл.25!H234+авг.25!H234+сен.25!H234+окт.25!H234+ноя.25!H234+дек.25!H234</f>
        <v>8771</v>
      </c>
      <c r="G234" s="79">
        <f>янв.25!G234</f>
        <v>5504.83</v>
      </c>
      <c r="H234" s="79">
        <f>фев.25!G234</f>
        <v>5021.05</v>
      </c>
      <c r="I234" s="79">
        <f>мар.25!G234</f>
        <v>5519.49</v>
      </c>
      <c r="J234" s="79">
        <f>апр.25!G234</f>
        <v>0</v>
      </c>
      <c r="K234" s="79">
        <f>май.25!G234</f>
        <v>0</v>
      </c>
      <c r="L234" s="79">
        <f>июн.25!G234</f>
        <v>0</v>
      </c>
      <c r="M234" s="79">
        <f>июл.25!G234</f>
        <v>0</v>
      </c>
      <c r="N234" s="79">
        <f>авг.25!G234</f>
        <v>0</v>
      </c>
      <c r="O234" s="79">
        <f>сен.25!G234</f>
        <v>0</v>
      </c>
      <c r="P234" s="79">
        <f>окт.25!G234</f>
        <v>0</v>
      </c>
      <c r="Q234" s="79">
        <f>ноя.25!G234</f>
        <v>0</v>
      </c>
      <c r="R234" s="79">
        <f>дек.25!G234</f>
        <v>0</v>
      </c>
    </row>
    <row r="235" spans="1:18">
      <c r="A235" s="2"/>
      <c r="B235" s="130"/>
      <c r="C235" s="3">
        <v>218</v>
      </c>
      <c r="D235" s="121">
        <v>29.629999999999995</v>
      </c>
      <c r="E235" s="120">
        <f t="shared" si="3"/>
        <v>29.629999999999995</v>
      </c>
      <c r="F235" s="126">
        <f>янв.25!H235+фев.25!H235+мар.25!H235+апр.25!H235+май.25!H235+июн.25!H235+июл.25!H235+авг.25!H235+сен.25!H235+окт.25!H235+ноя.25!H235+дек.25!H235</f>
        <v>0</v>
      </c>
      <c r="G235" s="79">
        <f>янв.25!G235</f>
        <v>0</v>
      </c>
      <c r="H235" s="79">
        <f>фев.25!G235</f>
        <v>0</v>
      </c>
      <c r="I235" s="79">
        <f>мар.25!G235</f>
        <v>0</v>
      </c>
      <c r="J235" s="79">
        <f>апр.25!G235</f>
        <v>0</v>
      </c>
      <c r="K235" s="79">
        <f>май.25!G235</f>
        <v>0</v>
      </c>
      <c r="L235" s="79">
        <f>июн.25!G235</f>
        <v>0</v>
      </c>
      <c r="M235" s="79">
        <f>июл.25!G235</f>
        <v>0</v>
      </c>
      <c r="N235" s="79">
        <f>авг.25!G235</f>
        <v>0</v>
      </c>
      <c r="O235" s="79">
        <f>сен.25!G235</f>
        <v>0</v>
      </c>
      <c r="P235" s="79">
        <f>окт.25!G235</f>
        <v>0</v>
      </c>
      <c r="Q235" s="79">
        <f>ноя.25!G235</f>
        <v>0</v>
      </c>
      <c r="R235" s="79">
        <f>дек.25!G235</f>
        <v>0</v>
      </c>
    </row>
    <row r="236" spans="1:18">
      <c r="A236" s="2"/>
      <c r="B236" s="130"/>
      <c r="C236" s="3">
        <v>219</v>
      </c>
      <c r="D236" s="121">
        <v>0</v>
      </c>
      <c r="E236" s="120">
        <f t="shared" si="3"/>
        <v>0</v>
      </c>
      <c r="F236" s="126">
        <f>янв.25!H236+фев.25!H236+мар.25!H236+апр.25!H236+май.25!H236+июн.25!H236+июл.25!H236+авг.25!H236+сен.25!H236+окт.25!H236+ноя.25!H236+дек.25!H236</f>
        <v>0</v>
      </c>
      <c r="G236" s="79">
        <f>янв.25!G236</f>
        <v>0</v>
      </c>
      <c r="H236" s="79">
        <f>фев.25!G236</f>
        <v>0</v>
      </c>
      <c r="I236" s="79">
        <f>мар.25!G236</f>
        <v>0</v>
      </c>
      <c r="J236" s="79">
        <f>апр.25!G236</f>
        <v>0</v>
      </c>
      <c r="K236" s="79">
        <f>май.25!G236</f>
        <v>0</v>
      </c>
      <c r="L236" s="79">
        <f>июн.25!G236</f>
        <v>0</v>
      </c>
      <c r="M236" s="79">
        <f>июл.25!G236</f>
        <v>0</v>
      </c>
      <c r="N236" s="79">
        <f>авг.25!G236</f>
        <v>0</v>
      </c>
      <c r="O236" s="79">
        <f>сен.25!G236</f>
        <v>0</v>
      </c>
      <c r="P236" s="79">
        <f>окт.25!G236</f>
        <v>0</v>
      </c>
      <c r="Q236" s="79">
        <f>ноя.25!G236</f>
        <v>0</v>
      </c>
      <c r="R236" s="79">
        <f>дек.25!G236</f>
        <v>0</v>
      </c>
    </row>
    <row r="237" spans="1:18">
      <c r="A237" s="2"/>
      <c r="B237" s="130"/>
      <c r="C237" s="3">
        <v>220</v>
      </c>
      <c r="D237" s="121">
        <v>0</v>
      </c>
      <c r="E237" s="120">
        <f t="shared" si="3"/>
        <v>0</v>
      </c>
      <c r="F237" s="126">
        <f>янв.25!H237+фев.25!H237+мар.25!H237+апр.25!H237+май.25!H237+июн.25!H237+июл.25!H237+авг.25!H237+сен.25!H237+окт.25!H237+ноя.25!H237+дек.25!H237</f>
        <v>0</v>
      </c>
      <c r="G237" s="79">
        <f>янв.25!G237</f>
        <v>0</v>
      </c>
      <c r="H237" s="79">
        <f>фев.25!G237</f>
        <v>0</v>
      </c>
      <c r="I237" s="79">
        <f>мар.25!G237</f>
        <v>0</v>
      </c>
      <c r="J237" s="79">
        <f>апр.25!G237</f>
        <v>0</v>
      </c>
      <c r="K237" s="79">
        <f>май.25!G237</f>
        <v>0</v>
      </c>
      <c r="L237" s="79">
        <f>июн.25!G237</f>
        <v>0</v>
      </c>
      <c r="M237" s="79">
        <f>июл.25!G237</f>
        <v>0</v>
      </c>
      <c r="N237" s="79">
        <f>авг.25!G237</f>
        <v>0</v>
      </c>
      <c r="O237" s="79">
        <f>сен.25!G237</f>
        <v>0</v>
      </c>
      <c r="P237" s="79">
        <f>окт.25!G237</f>
        <v>0</v>
      </c>
      <c r="Q237" s="79">
        <f>ноя.25!G237</f>
        <v>0</v>
      </c>
      <c r="R237" s="79">
        <f>дек.25!G237</f>
        <v>0</v>
      </c>
    </row>
    <row r="238" spans="1:18">
      <c r="A238" s="2"/>
      <c r="B238" s="130"/>
      <c r="C238" s="3">
        <v>221</v>
      </c>
      <c r="D238" s="121">
        <v>-4475.8600000000006</v>
      </c>
      <c r="E238" s="120">
        <f t="shared" si="3"/>
        <v>-4475.8600000000006</v>
      </c>
      <c r="F238" s="126">
        <f>янв.25!H238+фев.25!H238+мар.25!H238+апр.25!H238+май.25!H238+июн.25!H238+июл.25!H238+авг.25!H238+сен.25!H238+окт.25!H238+ноя.25!H238+дек.25!H238</f>
        <v>0</v>
      </c>
      <c r="G238" s="79">
        <f>янв.25!G238</f>
        <v>0</v>
      </c>
      <c r="H238" s="79">
        <f>фев.25!G238</f>
        <v>0</v>
      </c>
      <c r="I238" s="79">
        <f>мар.25!G238</f>
        <v>0</v>
      </c>
      <c r="J238" s="79">
        <f>апр.25!G238</f>
        <v>0</v>
      </c>
      <c r="K238" s="79">
        <f>май.25!G238</f>
        <v>0</v>
      </c>
      <c r="L238" s="79">
        <f>июн.25!G238</f>
        <v>0</v>
      </c>
      <c r="M238" s="79">
        <f>июл.25!G238</f>
        <v>0</v>
      </c>
      <c r="N238" s="79">
        <f>авг.25!G238</f>
        <v>0</v>
      </c>
      <c r="O238" s="79">
        <f>сен.25!G238</f>
        <v>0</v>
      </c>
      <c r="P238" s="79">
        <f>окт.25!G238</f>
        <v>0</v>
      </c>
      <c r="Q238" s="79">
        <f>ноя.25!G238</f>
        <v>0</v>
      </c>
      <c r="R238" s="79">
        <f>дек.25!G238</f>
        <v>0</v>
      </c>
    </row>
    <row r="239" spans="1:18">
      <c r="A239" s="2"/>
      <c r="B239" s="130"/>
      <c r="C239" s="3">
        <v>222</v>
      </c>
      <c r="D239" s="121">
        <v>0</v>
      </c>
      <c r="E239" s="120">
        <f t="shared" si="3"/>
        <v>0</v>
      </c>
      <c r="F239" s="126">
        <f>янв.25!H239+фев.25!H239+мар.25!H239+апр.25!H239+май.25!H239+июн.25!H239+июл.25!H239+авг.25!H239+сен.25!H239+окт.25!H239+ноя.25!H239+дек.25!H239</f>
        <v>0</v>
      </c>
      <c r="G239" s="79">
        <f>янв.25!G239</f>
        <v>0</v>
      </c>
      <c r="H239" s="79">
        <f>фев.25!G239</f>
        <v>0</v>
      </c>
      <c r="I239" s="79">
        <f>мар.25!G239</f>
        <v>0</v>
      </c>
      <c r="J239" s="79">
        <f>апр.25!G239</f>
        <v>0</v>
      </c>
      <c r="K239" s="79">
        <f>май.25!G239</f>
        <v>0</v>
      </c>
      <c r="L239" s="79">
        <f>июн.25!G239</f>
        <v>0</v>
      </c>
      <c r="M239" s="79">
        <f>июл.25!G239</f>
        <v>0</v>
      </c>
      <c r="N239" s="79">
        <f>авг.25!G239</f>
        <v>0</v>
      </c>
      <c r="O239" s="79">
        <f>сен.25!G239</f>
        <v>0</v>
      </c>
      <c r="P239" s="79">
        <f>окт.25!G239</f>
        <v>0</v>
      </c>
      <c r="Q239" s="79">
        <f>ноя.25!G239</f>
        <v>0</v>
      </c>
      <c r="R239" s="79">
        <f>дек.25!G239</f>
        <v>0</v>
      </c>
    </row>
    <row r="240" spans="1:18">
      <c r="A240" s="2"/>
      <c r="B240" s="130"/>
      <c r="C240" s="3">
        <v>223</v>
      </c>
      <c r="D240" s="121">
        <v>-1546.29</v>
      </c>
      <c r="E240" s="120">
        <f t="shared" si="3"/>
        <v>-293.20000000000005</v>
      </c>
      <c r="F240" s="126">
        <f>янв.25!H240+фев.25!H240+мар.25!H240+апр.25!H240+май.25!H240+июн.25!H240+июл.25!H240+авг.25!H240+сен.25!H240+окт.25!H240+ноя.25!H240+дек.25!H240</f>
        <v>1546.29</v>
      </c>
      <c r="G240" s="79">
        <f>янв.25!G240</f>
        <v>117.28</v>
      </c>
      <c r="H240" s="79">
        <f>фев.25!G240</f>
        <v>87.960000000000008</v>
      </c>
      <c r="I240" s="79">
        <f>мар.25!G240</f>
        <v>87.960000000000008</v>
      </c>
      <c r="J240" s="79">
        <f>апр.25!G240</f>
        <v>0</v>
      </c>
      <c r="K240" s="79">
        <f>май.25!G240</f>
        <v>0</v>
      </c>
      <c r="L240" s="79">
        <f>июн.25!G240</f>
        <v>0</v>
      </c>
      <c r="M240" s="79">
        <f>июл.25!G240</f>
        <v>0</v>
      </c>
      <c r="N240" s="79">
        <f>авг.25!G240</f>
        <v>0</v>
      </c>
      <c r="O240" s="79">
        <f>сен.25!G240</f>
        <v>0</v>
      </c>
      <c r="P240" s="79">
        <f>окт.25!G240</f>
        <v>0</v>
      </c>
      <c r="Q240" s="79">
        <f>ноя.25!G240</f>
        <v>0</v>
      </c>
      <c r="R240" s="79">
        <f>дек.25!G240</f>
        <v>0</v>
      </c>
    </row>
    <row r="241" spans="1:18">
      <c r="A241" s="2"/>
      <c r="B241" s="130"/>
      <c r="C241" s="3">
        <v>224</v>
      </c>
      <c r="D241" s="121">
        <v>0.87999999999908596</v>
      </c>
      <c r="E241" s="120">
        <f t="shared" si="3"/>
        <v>-2190.7900000000009</v>
      </c>
      <c r="F241" s="126">
        <f>янв.25!H241+фев.25!H241+мар.25!H241+апр.25!H241+май.25!H241+июн.25!H241+июл.25!H241+авг.25!H241+сен.25!H241+окт.25!H241+ноя.25!H241+дек.25!H241</f>
        <v>0</v>
      </c>
      <c r="G241" s="79">
        <f>янв.25!G241</f>
        <v>0</v>
      </c>
      <c r="H241" s="79">
        <f>фев.25!G241</f>
        <v>0</v>
      </c>
      <c r="I241" s="79">
        <f>мар.25!G241</f>
        <v>2191.67</v>
      </c>
      <c r="J241" s="79">
        <f>апр.25!G241</f>
        <v>0</v>
      </c>
      <c r="K241" s="79">
        <f>май.25!G241</f>
        <v>0</v>
      </c>
      <c r="L241" s="79">
        <f>июн.25!G241</f>
        <v>0</v>
      </c>
      <c r="M241" s="79">
        <f>июл.25!G241</f>
        <v>0</v>
      </c>
      <c r="N241" s="79">
        <f>авг.25!G241</f>
        <v>0</v>
      </c>
      <c r="O241" s="79">
        <f>сен.25!G241</f>
        <v>0</v>
      </c>
      <c r="P241" s="79">
        <f>окт.25!G241</f>
        <v>0</v>
      </c>
      <c r="Q241" s="79">
        <f>ноя.25!G241</f>
        <v>0</v>
      </c>
      <c r="R241" s="79">
        <f>дек.25!G241</f>
        <v>0</v>
      </c>
    </row>
    <row r="242" spans="1:18">
      <c r="A242" s="2"/>
      <c r="B242" s="130"/>
      <c r="C242" s="3">
        <v>225</v>
      </c>
      <c r="D242" s="121">
        <v>-1869.1500000000005</v>
      </c>
      <c r="E242" s="120">
        <f t="shared" si="3"/>
        <v>-4053.3300000000004</v>
      </c>
      <c r="F242" s="126">
        <f>янв.25!H242+фев.25!H242+мар.25!H242+апр.25!H242+май.25!H242+июн.25!H242+июл.25!H242+авг.25!H242+сен.25!H242+окт.25!H242+ноя.25!H242+дек.25!H242</f>
        <v>4750</v>
      </c>
      <c r="G242" s="79">
        <f>янв.25!G242</f>
        <v>2668.12</v>
      </c>
      <c r="H242" s="79">
        <f>фев.25!G242</f>
        <v>1737.21</v>
      </c>
      <c r="I242" s="79">
        <f>мар.25!G242</f>
        <v>2528.85</v>
      </c>
      <c r="J242" s="79">
        <f>апр.25!G242</f>
        <v>0</v>
      </c>
      <c r="K242" s="79">
        <f>май.25!G242</f>
        <v>0</v>
      </c>
      <c r="L242" s="79">
        <f>июн.25!G242</f>
        <v>0</v>
      </c>
      <c r="M242" s="79">
        <f>июл.25!G242</f>
        <v>0</v>
      </c>
      <c r="N242" s="79">
        <f>авг.25!G242</f>
        <v>0</v>
      </c>
      <c r="O242" s="79">
        <f>сен.25!G242</f>
        <v>0</v>
      </c>
      <c r="P242" s="79">
        <f>окт.25!G242</f>
        <v>0</v>
      </c>
      <c r="Q242" s="79">
        <f>ноя.25!G242</f>
        <v>0</v>
      </c>
      <c r="R242" s="79">
        <f>дек.25!G242</f>
        <v>0</v>
      </c>
    </row>
    <row r="243" spans="1:18">
      <c r="A243" s="2"/>
      <c r="B243" s="130"/>
      <c r="C243" s="3">
        <v>226</v>
      </c>
      <c r="D243" s="121">
        <v>-5702.7400000000034</v>
      </c>
      <c r="E243" s="120">
        <f t="shared" si="3"/>
        <v>-17122.880000000005</v>
      </c>
      <c r="F243" s="126">
        <f>янв.25!H243+фев.25!H243+мар.25!H243+апр.25!H243+май.25!H243+июн.25!H243+июл.25!H243+авг.25!H243+сен.25!H243+окт.25!H243+ноя.25!H243+дек.25!H243</f>
        <v>13333.27</v>
      </c>
      <c r="G243" s="79">
        <f>янв.25!G243</f>
        <v>13333.27</v>
      </c>
      <c r="H243" s="79">
        <f>фев.25!G243</f>
        <v>5790.7</v>
      </c>
      <c r="I243" s="79">
        <f>мар.25!G243</f>
        <v>5629.4400000000005</v>
      </c>
      <c r="J243" s="79">
        <f>апр.25!G243</f>
        <v>0</v>
      </c>
      <c r="K243" s="79">
        <f>май.25!G243</f>
        <v>0</v>
      </c>
      <c r="L243" s="79">
        <f>июн.25!G243</f>
        <v>0</v>
      </c>
      <c r="M243" s="79">
        <f>июл.25!G243</f>
        <v>0</v>
      </c>
      <c r="N243" s="79">
        <f>авг.25!G243</f>
        <v>0</v>
      </c>
      <c r="O243" s="79">
        <f>сен.25!G243</f>
        <v>0</v>
      </c>
      <c r="P243" s="79">
        <f>окт.25!G243</f>
        <v>0</v>
      </c>
      <c r="Q243" s="79">
        <f>ноя.25!G243</f>
        <v>0</v>
      </c>
      <c r="R243" s="79">
        <f>дек.25!G243</f>
        <v>0</v>
      </c>
    </row>
    <row r="244" spans="1:18">
      <c r="A244" s="2"/>
      <c r="B244" s="130"/>
      <c r="C244" s="3">
        <v>227</v>
      </c>
      <c r="D244" s="121">
        <v>-6723.6999999999953</v>
      </c>
      <c r="E244" s="120">
        <f t="shared" si="3"/>
        <v>-39732.929999999993</v>
      </c>
      <c r="F244" s="126">
        <f>янв.25!H244+фев.25!H244+мар.25!H244+апр.25!H244+май.25!H244+июн.25!H244+июл.25!H244+авг.25!H244+сен.25!H244+окт.25!H244+ноя.25!H244+дек.25!H244</f>
        <v>6800</v>
      </c>
      <c r="G244" s="79">
        <f>янв.25!G244</f>
        <v>16463.18</v>
      </c>
      <c r="H244" s="79">
        <f>фев.25!G244</f>
        <v>12395.03</v>
      </c>
      <c r="I244" s="79">
        <f>мар.25!G244</f>
        <v>10951.02</v>
      </c>
      <c r="J244" s="79">
        <f>апр.25!G244</f>
        <v>0</v>
      </c>
      <c r="K244" s="79">
        <f>май.25!G244</f>
        <v>0</v>
      </c>
      <c r="L244" s="79">
        <f>июн.25!G244</f>
        <v>0</v>
      </c>
      <c r="M244" s="79">
        <f>июл.25!G244</f>
        <v>0</v>
      </c>
      <c r="N244" s="79">
        <f>авг.25!G244</f>
        <v>0</v>
      </c>
      <c r="O244" s="79">
        <f>сен.25!G244</f>
        <v>0</v>
      </c>
      <c r="P244" s="79">
        <f>окт.25!G244</f>
        <v>0</v>
      </c>
      <c r="Q244" s="79">
        <f>ноя.25!G244</f>
        <v>0</v>
      </c>
      <c r="R244" s="79">
        <f>дек.25!G244</f>
        <v>0</v>
      </c>
    </row>
    <row r="245" spans="1:18">
      <c r="A245" s="2"/>
      <c r="B245" s="130"/>
      <c r="C245" s="3">
        <v>228</v>
      </c>
      <c r="D245" s="121">
        <v>-535.08999999999833</v>
      </c>
      <c r="E245" s="120">
        <f t="shared" si="3"/>
        <v>-3019.9599999999982</v>
      </c>
      <c r="F245" s="126">
        <f>янв.25!H245+фев.25!H245+мар.25!H245+апр.25!H245+май.25!H245+июн.25!H245+июл.25!H245+авг.25!H245+сен.25!H245+окт.25!H245+ноя.25!H245+дек.25!H245</f>
        <v>0</v>
      </c>
      <c r="G245" s="79">
        <f>янв.25!G245</f>
        <v>989.55</v>
      </c>
      <c r="H245" s="79">
        <f>фев.25!G245</f>
        <v>557.08000000000004</v>
      </c>
      <c r="I245" s="79">
        <f>мар.25!G245</f>
        <v>938.24</v>
      </c>
      <c r="J245" s="79">
        <f>апр.25!G245</f>
        <v>0</v>
      </c>
      <c r="K245" s="79">
        <f>май.25!G245</f>
        <v>0</v>
      </c>
      <c r="L245" s="79">
        <f>июн.25!G245</f>
        <v>0</v>
      </c>
      <c r="M245" s="79">
        <f>июл.25!G245</f>
        <v>0</v>
      </c>
      <c r="N245" s="79">
        <f>авг.25!G245</f>
        <v>0</v>
      </c>
      <c r="O245" s="79">
        <f>сен.25!G245</f>
        <v>0</v>
      </c>
      <c r="P245" s="79">
        <f>окт.25!G245</f>
        <v>0</v>
      </c>
      <c r="Q245" s="79">
        <f>ноя.25!G245</f>
        <v>0</v>
      </c>
      <c r="R245" s="79">
        <f>дек.25!G245</f>
        <v>0</v>
      </c>
    </row>
    <row r="246" spans="1:18">
      <c r="A246" s="2"/>
      <c r="B246" s="130"/>
      <c r="C246" s="3">
        <v>229</v>
      </c>
      <c r="D246" s="121">
        <v>0</v>
      </c>
      <c r="E246" s="120">
        <f t="shared" si="3"/>
        <v>0</v>
      </c>
      <c r="F246" s="126">
        <f>янв.25!H246+фев.25!H246+мар.25!H246+апр.25!H246+май.25!H246+июн.25!H246+июл.25!H246+авг.25!H246+сен.25!H246+окт.25!H246+ноя.25!H246+дек.25!H246</f>
        <v>0</v>
      </c>
      <c r="G246" s="79">
        <f>янв.25!G246</f>
        <v>0</v>
      </c>
      <c r="H246" s="79">
        <f>фев.25!G246</f>
        <v>0</v>
      </c>
      <c r="I246" s="79">
        <f>мар.25!G246</f>
        <v>0</v>
      </c>
      <c r="J246" s="79">
        <f>апр.25!G246</f>
        <v>0</v>
      </c>
      <c r="K246" s="79">
        <f>май.25!G246</f>
        <v>0</v>
      </c>
      <c r="L246" s="79">
        <f>июн.25!G246</f>
        <v>0</v>
      </c>
      <c r="M246" s="79">
        <f>июл.25!G246</f>
        <v>0</v>
      </c>
      <c r="N246" s="79">
        <f>авг.25!G246</f>
        <v>0</v>
      </c>
      <c r="O246" s="79">
        <f>сен.25!G246</f>
        <v>0</v>
      </c>
      <c r="P246" s="79">
        <f>окт.25!G246</f>
        <v>0</v>
      </c>
      <c r="Q246" s="79">
        <f>ноя.25!G246</f>
        <v>0</v>
      </c>
      <c r="R246" s="79">
        <f>дек.25!G246</f>
        <v>0</v>
      </c>
    </row>
    <row r="247" spans="1:18">
      <c r="A247" s="2"/>
      <c r="B247" s="130"/>
      <c r="C247" s="3">
        <v>230</v>
      </c>
      <c r="D247" s="121">
        <v>0</v>
      </c>
      <c r="E247" s="120">
        <f t="shared" si="3"/>
        <v>0</v>
      </c>
      <c r="F247" s="126">
        <f>янв.25!H247+фев.25!H247+мар.25!H247+апр.25!H247+май.25!H247+июн.25!H247+июл.25!H247+авг.25!H247+сен.25!H247+окт.25!H247+ноя.25!H247+дек.25!H247</f>
        <v>0</v>
      </c>
      <c r="G247" s="79">
        <f>янв.25!G247</f>
        <v>0</v>
      </c>
      <c r="H247" s="79">
        <f>фев.25!G247</f>
        <v>0</v>
      </c>
      <c r="I247" s="79">
        <f>мар.25!G247</f>
        <v>0</v>
      </c>
      <c r="J247" s="79">
        <f>апр.25!G247</f>
        <v>0</v>
      </c>
      <c r="K247" s="79">
        <f>май.25!G247</f>
        <v>0</v>
      </c>
      <c r="L247" s="79">
        <f>июн.25!G247</f>
        <v>0</v>
      </c>
      <c r="M247" s="79">
        <f>июл.25!G247</f>
        <v>0</v>
      </c>
      <c r="N247" s="79">
        <f>авг.25!G247</f>
        <v>0</v>
      </c>
      <c r="O247" s="79">
        <f>сен.25!G247</f>
        <v>0</v>
      </c>
      <c r="P247" s="79">
        <f>окт.25!G247</f>
        <v>0</v>
      </c>
      <c r="Q247" s="79">
        <f>ноя.25!G247</f>
        <v>0</v>
      </c>
      <c r="R247" s="79">
        <f>дек.25!G247</f>
        <v>0</v>
      </c>
    </row>
    <row r="248" spans="1:18">
      <c r="A248" s="2"/>
      <c r="B248" s="130"/>
      <c r="C248" s="3">
        <v>231</v>
      </c>
      <c r="D248" s="121">
        <v>-153.93000000000097</v>
      </c>
      <c r="E248" s="120">
        <f t="shared" si="3"/>
        <v>-886.93000000000097</v>
      </c>
      <c r="F248" s="126">
        <f>янв.25!H248+фев.25!H248+мар.25!H248+апр.25!H248+май.25!H248+июн.25!H248+июл.25!H248+авг.25!H248+сен.25!H248+окт.25!H248+ноя.25!H248+дек.25!H248</f>
        <v>0</v>
      </c>
      <c r="G248" s="79">
        <f>янв.25!G248</f>
        <v>241.89000000000001</v>
      </c>
      <c r="H248" s="79">
        <f>фев.25!G248</f>
        <v>190.58</v>
      </c>
      <c r="I248" s="79">
        <f>мар.25!G248</f>
        <v>300.53000000000003</v>
      </c>
      <c r="J248" s="79">
        <f>апр.25!G248</f>
        <v>0</v>
      </c>
      <c r="K248" s="79">
        <f>май.25!G248</f>
        <v>0</v>
      </c>
      <c r="L248" s="79">
        <f>июн.25!G248</f>
        <v>0</v>
      </c>
      <c r="M248" s="79">
        <f>июл.25!G248</f>
        <v>0</v>
      </c>
      <c r="N248" s="79">
        <f>авг.25!G248</f>
        <v>0</v>
      </c>
      <c r="O248" s="79">
        <f>сен.25!G248</f>
        <v>0</v>
      </c>
      <c r="P248" s="79">
        <f>окт.25!G248</f>
        <v>0</v>
      </c>
      <c r="Q248" s="79">
        <f>ноя.25!G248</f>
        <v>0</v>
      </c>
      <c r="R248" s="79">
        <f>дек.25!G248</f>
        <v>0</v>
      </c>
    </row>
    <row r="249" spans="1:18">
      <c r="A249" s="1"/>
      <c r="B249" s="130"/>
      <c r="C249" s="3">
        <v>232</v>
      </c>
      <c r="D249" s="121">
        <v>0</v>
      </c>
      <c r="E249" s="120">
        <f t="shared" si="3"/>
        <v>0</v>
      </c>
      <c r="F249" s="126">
        <f>янв.25!H249+фев.25!H249+мар.25!H249+апр.25!H249+май.25!H249+июн.25!H249+июл.25!H249+авг.25!H249+сен.25!H249+окт.25!H249+ноя.25!H249+дек.25!H249</f>
        <v>0</v>
      </c>
      <c r="G249" s="79">
        <f>янв.25!G249</f>
        <v>0</v>
      </c>
      <c r="H249" s="79">
        <f>фев.25!G249</f>
        <v>0</v>
      </c>
      <c r="I249" s="79">
        <f>мар.25!G249</f>
        <v>0</v>
      </c>
      <c r="J249" s="79">
        <f>апр.25!G249</f>
        <v>0</v>
      </c>
      <c r="K249" s="79">
        <f>май.25!G249</f>
        <v>0</v>
      </c>
      <c r="L249" s="79">
        <f>июн.25!G249</f>
        <v>0</v>
      </c>
      <c r="M249" s="79">
        <f>июл.25!G249</f>
        <v>0</v>
      </c>
      <c r="N249" s="79">
        <f>авг.25!G249</f>
        <v>0</v>
      </c>
      <c r="O249" s="79">
        <f>сен.25!G249</f>
        <v>0</v>
      </c>
      <c r="P249" s="79">
        <f>окт.25!G249</f>
        <v>0</v>
      </c>
      <c r="Q249" s="79">
        <f>ноя.25!G249</f>
        <v>0</v>
      </c>
      <c r="R249" s="79">
        <f>дек.25!G249</f>
        <v>0</v>
      </c>
    </row>
    <row r="250" spans="1:18">
      <c r="A250" s="2"/>
      <c r="B250" s="130"/>
      <c r="C250" s="3">
        <v>233</v>
      </c>
      <c r="D250" s="121">
        <v>-876.32999999999993</v>
      </c>
      <c r="E250" s="120">
        <f t="shared" si="3"/>
        <v>-920.31</v>
      </c>
      <c r="F250" s="126">
        <f>янв.25!H250+фев.25!H250+мар.25!H250+апр.25!H250+май.25!H250+июн.25!H250+июл.25!H250+авг.25!H250+сен.25!H250+окт.25!H250+ноя.25!H250+дек.25!H250</f>
        <v>0</v>
      </c>
      <c r="G250" s="79">
        <f>янв.25!G250</f>
        <v>0</v>
      </c>
      <c r="H250" s="79">
        <f>фев.25!G250</f>
        <v>0</v>
      </c>
      <c r="I250" s="79">
        <f>мар.25!G250</f>
        <v>43.980000000000004</v>
      </c>
      <c r="J250" s="79">
        <f>апр.25!G250</f>
        <v>0</v>
      </c>
      <c r="K250" s="79">
        <f>май.25!G250</f>
        <v>0</v>
      </c>
      <c r="L250" s="79">
        <f>июн.25!G250</f>
        <v>0</v>
      </c>
      <c r="M250" s="79">
        <f>июл.25!G250</f>
        <v>0</v>
      </c>
      <c r="N250" s="79">
        <f>авг.25!G250</f>
        <v>0</v>
      </c>
      <c r="O250" s="79">
        <f>сен.25!G250</f>
        <v>0</v>
      </c>
      <c r="P250" s="79">
        <f>окт.25!G250</f>
        <v>0</v>
      </c>
      <c r="Q250" s="79">
        <f>ноя.25!G250</f>
        <v>0</v>
      </c>
      <c r="R250" s="79">
        <f>дек.25!G250</f>
        <v>0</v>
      </c>
    </row>
    <row r="251" spans="1:18">
      <c r="A251" s="1"/>
      <c r="B251" s="130"/>
      <c r="C251" s="3">
        <v>234</v>
      </c>
      <c r="D251" s="121">
        <v>-4123.93</v>
      </c>
      <c r="E251" s="120">
        <f t="shared" si="3"/>
        <v>-18930.98</v>
      </c>
      <c r="F251" s="126">
        <f>янв.25!H251+фев.25!H251+мар.25!H251+апр.25!H251+май.25!H251+июн.25!H251+июл.25!H251+авг.25!H251+сен.25!H251+окт.25!H251+ноя.25!H251+дек.25!H251</f>
        <v>21000</v>
      </c>
      <c r="G251" s="79">
        <f>янв.25!G251</f>
        <v>16793.03</v>
      </c>
      <c r="H251" s="79">
        <f>фев.25!G251</f>
        <v>8832.65</v>
      </c>
      <c r="I251" s="79">
        <f>мар.25!G251</f>
        <v>10181.370000000001</v>
      </c>
      <c r="J251" s="79">
        <f>апр.25!G251</f>
        <v>0</v>
      </c>
      <c r="K251" s="79">
        <f>май.25!G251</f>
        <v>0</v>
      </c>
      <c r="L251" s="79">
        <f>июн.25!G251</f>
        <v>0</v>
      </c>
      <c r="M251" s="79">
        <f>июл.25!G251</f>
        <v>0</v>
      </c>
      <c r="N251" s="79">
        <f>авг.25!G251</f>
        <v>0</v>
      </c>
      <c r="O251" s="79">
        <f>сен.25!G251</f>
        <v>0</v>
      </c>
      <c r="P251" s="79">
        <f>окт.25!G251</f>
        <v>0</v>
      </c>
      <c r="Q251" s="79">
        <f>ноя.25!G251</f>
        <v>0</v>
      </c>
      <c r="R251" s="79">
        <f>дек.25!G251</f>
        <v>0</v>
      </c>
    </row>
    <row r="252" spans="1:18">
      <c r="A252" s="2"/>
      <c r="B252" s="130"/>
      <c r="C252" s="3">
        <v>235</v>
      </c>
      <c r="D252" s="121">
        <v>113.01999999999975</v>
      </c>
      <c r="E252" s="120">
        <f t="shared" si="3"/>
        <v>-466.0500000000003</v>
      </c>
      <c r="F252" s="126">
        <f>янв.25!H252+фев.25!H252+мар.25!H252+апр.25!H252+май.25!H252+июн.25!H252+июл.25!H252+авг.25!H252+сен.25!H252+окт.25!H252+ноя.25!H252+дек.25!H252</f>
        <v>0</v>
      </c>
      <c r="G252" s="79">
        <f>янв.25!G252</f>
        <v>0</v>
      </c>
      <c r="H252" s="79">
        <f>фев.25!G252</f>
        <v>0</v>
      </c>
      <c r="I252" s="79">
        <f>мар.25!G252</f>
        <v>579.07000000000005</v>
      </c>
      <c r="J252" s="79">
        <f>апр.25!G252</f>
        <v>0</v>
      </c>
      <c r="K252" s="79">
        <f>май.25!G252</f>
        <v>0</v>
      </c>
      <c r="L252" s="79">
        <f>июн.25!G252</f>
        <v>0</v>
      </c>
      <c r="M252" s="79">
        <f>июл.25!G252</f>
        <v>0</v>
      </c>
      <c r="N252" s="79">
        <f>авг.25!G252</f>
        <v>0</v>
      </c>
      <c r="O252" s="79">
        <f>сен.25!G252</f>
        <v>0</v>
      </c>
      <c r="P252" s="79">
        <f>окт.25!G252</f>
        <v>0</v>
      </c>
      <c r="Q252" s="79">
        <f>ноя.25!G252</f>
        <v>0</v>
      </c>
      <c r="R252" s="79">
        <f>дек.25!G252</f>
        <v>0</v>
      </c>
    </row>
    <row r="253" spans="1:18">
      <c r="A253" s="2"/>
      <c r="B253" s="130"/>
      <c r="C253" s="3">
        <v>236</v>
      </c>
      <c r="D253" s="121">
        <v>-1702.2400000000002</v>
      </c>
      <c r="E253" s="120">
        <f t="shared" si="3"/>
        <v>-2647.8100000000004</v>
      </c>
      <c r="F253" s="126">
        <f>янв.25!H253+фев.25!H253+мар.25!H253+апр.25!H253+май.25!H253+июн.25!H253+июл.25!H253+авг.25!H253+сен.25!H253+окт.25!H253+ноя.25!H253+дек.25!H253</f>
        <v>0</v>
      </c>
      <c r="G253" s="79">
        <f>янв.25!G253</f>
        <v>205.24</v>
      </c>
      <c r="H253" s="79">
        <f>фев.25!G253</f>
        <v>168.59</v>
      </c>
      <c r="I253" s="79">
        <f>мар.25!G253</f>
        <v>571.74</v>
      </c>
      <c r="J253" s="79">
        <f>апр.25!G253</f>
        <v>0</v>
      </c>
      <c r="K253" s="79">
        <f>май.25!G253</f>
        <v>0</v>
      </c>
      <c r="L253" s="79">
        <f>июн.25!G253</f>
        <v>0</v>
      </c>
      <c r="M253" s="79">
        <f>июл.25!G253</f>
        <v>0</v>
      </c>
      <c r="N253" s="79">
        <f>авг.25!G253</f>
        <v>0</v>
      </c>
      <c r="O253" s="79">
        <f>сен.25!G253</f>
        <v>0</v>
      </c>
      <c r="P253" s="79">
        <f>окт.25!G253</f>
        <v>0</v>
      </c>
      <c r="Q253" s="79">
        <f>ноя.25!G253</f>
        <v>0</v>
      </c>
      <c r="R253" s="79">
        <f>дек.25!G253</f>
        <v>0</v>
      </c>
    </row>
    <row r="254" spans="1:18">
      <c r="A254" s="2"/>
      <c r="B254" s="130"/>
      <c r="C254" s="3">
        <v>237</v>
      </c>
      <c r="D254" s="121">
        <v>4133.9000000000005</v>
      </c>
      <c r="E254" s="120">
        <f t="shared" si="3"/>
        <v>4126.5700000000006</v>
      </c>
      <c r="F254" s="126">
        <f>янв.25!H254+фев.25!H254+мар.25!H254+апр.25!H254+май.25!H254+июн.25!H254+июл.25!H254+авг.25!H254+сен.25!H254+окт.25!H254+ноя.25!H254+дек.25!H254</f>
        <v>0</v>
      </c>
      <c r="G254" s="79">
        <f>янв.25!G254</f>
        <v>0</v>
      </c>
      <c r="H254" s="79">
        <f>фев.25!G254</f>
        <v>7.33</v>
      </c>
      <c r="I254" s="79">
        <f>мар.25!G254</f>
        <v>0</v>
      </c>
      <c r="J254" s="79">
        <f>апр.25!G254</f>
        <v>0</v>
      </c>
      <c r="K254" s="79">
        <f>май.25!G254</f>
        <v>0</v>
      </c>
      <c r="L254" s="79">
        <f>июн.25!G254</f>
        <v>0</v>
      </c>
      <c r="M254" s="79">
        <f>июл.25!G254</f>
        <v>0</v>
      </c>
      <c r="N254" s="79">
        <f>авг.25!G254</f>
        <v>0</v>
      </c>
      <c r="O254" s="79">
        <f>сен.25!G254</f>
        <v>0</v>
      </c>
      <c r="P254" s="79">
        <f>окт.25!G254</f>
        <v>0</v>
      </c>
      <c r="Q254" s="79">
        <f>ноя.25!G254</f>
        <v>0</v>
      </c>
      <c r="R254" s="79">
        <f>дек.25!G254</f>
        <v>0</v>
      </c>
    </row>
    <row r="255" spans="1:18">
      <c r="A255" s="2"/>
      <c r="B255" s="130"/>
      <c r="C255" s="3">
        <v>238</v>
      </c>
      <c r="D255" s="121">
        <v>0</v>
      </c>
      <c r="E255" s="120">
        <f t="shared" si="3"/>
        <v>0</v>
      </c>
      <c r="F255" s="126">
        <f>янв.25!H255+фев.25!H255+мар.25!H255+апр.25!H255+май.25!H255+июн.25!H255+июл.25!H255+авг.25!H255+сен.25!H255+окт.25!H255+ноя.25!H255+дек.25!H255</f>
        <v>0</v>
      </c>
      <c r="G255" s="79">
        <f>янв.25!G255</f>
        <v>0</v>
      </c>
      <c r="H255" s="79">
        <f>фев.25!G255</f>
        <v>0</v>
      </c>
      <c r="I255" s="79">
        <f>мар.25!G255</f>
        <v>0</v>
      </c>
      <c r="J255" s="79">
        <f>апр.25!G255</f>
        <v>0</v>
      </c>
      <c r="K255" s="79">
        <f>май.25!G255</f>
        <v>0</v>
      </c>
      <c r="L255" s="79">
        <f>июн.25!G255</f>
        <v>0</v>
      </c>
      <c r="M255" s="79">
        <f>июл.25!G255</f>
        <v>0</v>
      </c>
      <c r="N255" s="79">
        <f>авг.25!G255</f>
        <v>0</v>
      </c>
      <c r="O255" s="79">
        <f>сен.25!G255</f>
        <v>0</v>
      </c>
      <c r="P255" s="79">
        <f>окт.25!G255</f>
        <v>0</v>
      </c>
      <c r="Q255" s="79">
        <f>ноя.25!G255</f>
        <v>0</v>
      </c>
      <c r="R255" s="79">
        <f>дек.25!G255</f>
        <v>0</v>
      </c>
    </row>
    <row r="256" spans="1:18">
      <c r="A256" s="2"/>
      <c r="B256" s="130"/>
      <c r="C256" s="3">
        <v>239</v>
      </c>
      <c r="D256" s="121">
        <v>5000</v>
      </c>
      <c r="E256" s="120">
        <f t="shared" si="3"/>
        <v>5000</v>
      </c>
      <c r="F256" s="126">
        <f>янв.25!H256+фев.25!H256+мар.25!H256+апр.25!H256+май.25!H256+июн.25!H256+июл.25!H256+авг.25!H256+сен.25!H256+окт.25!H256+ноя.25!H256+дек.25!H256</f>
        <v>0</v>
      </c>
      <c r="G256" s="79">
        <f>янв.25!G256</f>
        <v>0</v>
      </c>
      <c r="H256" s="79">
        <f>фев.25!G256</f>
        <v>0</v>
      </c>
      <c r="I256" s="79">
        <f>мар.25!G256</f>
        <v>0</v>
      </c>
      <c r="J256" s="79">
        <f>апр.25!G256</f>
        <v>0</v>
      </c>
      <c r="K256" s="79">
        <f>май.25!G256</f>
        <v>0</v>
      </c>
      <c r="L256" s="79">
        <f>июн.25!G256</f>
        <v>0</v>
      </c>
      <c r="M256" s="79">
        <f>июл.25!G256</f>
        <v>0</v>
      </c>
      <c r="N256" s="79">
        <f>авг.25!G256</f>
        <v>0</v>
      </c>
      <c r="O256" s="79">
        <f>сен.25!G256</f>
        <v>0</v>
      </c>
      <c r="P256" s="79">
        <f>окт.25!G256</f>
        <v>0</v>
      </c>
      <c r="Q256" s="79">
        <f>ноя.25!G256</f>
        <v>0</v>
      </c>
      <c r="R256" s="79">
        <f>дек.25!G256</f>
        <v>0</v>
      </c>
    </row>
    <row r="257" spans="1:18">
      <c r="A257" s="2"/>
      <c r="B257" s="130"/>
      <c r="C257" s="3">
        <v>240</v>
      </c>
      <c r="D257" s="121">
        <v>-30978</v>
      </c>
      <c r="E257" s="120">
        <f t="shared" si="3"/>
        <v>-16122.380000000001</v>
      </c>
      <c r="F257" s="126">
        <f>янв.25!H257+фев.25!H257+мар.25!H257+апр.25!H257+май.25!H257+июн.25!H257+июл.25!H257+авг.25!H257+сен.25!H257+окт.25!H257+ноя.25!H257+дек.25!H257</f>
        <v>33341.879999999997</v>
      </c>
      <c r="G257" s="79">
        <f>янв.25!G257</f>
        <v>7938.39</v>
      </c>
      <c r="H257" s="79">
        <f>фев.25!G257</f>
        <v>5328.91</v>
      </c>
      <c r="I257" s="79">
        <f>мар.25!G257</f>
        <v>5218.96</v>
      </c>
      <c r="J257" s="79">
        <f>апр.25!G257</f>
        <v>0</v>
      </c>
      <c r="K257" s="79">
        <f>май.25!G257</f>
        <v>0</v>
      </c>
      <c r="L257" s="79">
        <f>июн.25!G257</f>
        <v>0</v>
      </c>
      <c r="M257" s="79">
        <f>июл.25!G257</f>
        <v>0</v>
      </c>
      <c r="N257" s="79">
        <f>авг.25!G257</f>
        <v>0</v>
      </c>
      <c r="O257" s="79">
        <f>сен.25!G257</f>
        <v>0</v>
      </c>
      <c r="P257" s="79">
        <f>окт.25!G257</f>
        <v>0</v>
      </c>
      <c r="Q257" s="79">
        <f>ноя.25!G257</f>
        <v>0</v>
      </c>
      <c r="R257" s="79">
        <f>дек.25!G257</f>
        <v>0</v>
      </c>
    </row>
    <row r="258" spans="1:18">
      <c r="A258" s="2"/>
      <c r="B258" s="130"/>
      <c r="C258" s="3">
        <v>241</v>
      </c>
      <c r="D258" s="121">
        <v>0</v>
      </c>
      <c r="E258" s="120">
        <f t="shared" si="3"/>
        <v>0</v>
      </c>
      <c r="F258" s="126">
        <f>янв.25!H258+фев.25!H258+мар.25!H258+апр.25!H258+май.25!H258+июн.25!H258+июл.25!H258+авг.25!H258+сен.25!H258+окт.25!H258+ноя.25!H258+дек.25!H258</f>
        <v>0</v>
      </c>
      <c r="G258" s="79">
        <f>янв.25!G258</f>
        <v>0</v>
      </c>
      <c r="H258" s="79">
        <f>фев.25!G258</f>
        <v>0</v>
      </c>
      <c r="I258" s="79">
        <f>мар.25!G258</f>
        <v>0</v>
      </c>
      <c r="J258" s="79">
        <f>апр.25!G258</f>
        <v>0</v>
      </c>
      <c r="K258" s="79">
        <f>май.25!G258</f>
        <v>0</v>
      </c>
      <c r="L258" s="79">
        <f>июн.25!G258</f>
        <v>0</v>
      </c>
      <c r="M258" s="79">
        <f>июл.25!G258</f>
        <v>0</v>
      </c>
      <c r="N258" s="79">
        <f>авг.25!G258</f>
        <v>0</v>
      </c>
      <c r="O258" s="79">
        <f>сен.25!G258</f>
        <v>0</v>
      </c>
      <c r="P258" s="79">
        <f>окт.25!G258</f>
        <v>0</v>
      </c>
      <c r="Q258" s="79">
        <f>ноя.25!G258</f>
        <v>0</v>
      </c>
      <c r="R258" s="79">
        <f>дек.25!G258</f>
        <v>0</v>
      </c>
    </row>
    <row r="259" spans="1:18">
      <c r="A259" s="2"/>
      <c r="B259" s="130"/>
      <c r="C259" s="3">
        <v>242</v>
      </c>
      <c r="D259" s="121">
        <v>0</v>
      </c>
      <c r="E259" s="120">
        <f t="shared" si="3"/>
        <v>0</v>
      </c>
      <c r="F259" s="126">
        <f>янв.25!H259+фев.25!H259+мар.25!H259+апр.25!H259+май.25!H259+июн.25!H259+июл.25!H259+авг.25!H259+сен.25!H259+окт.25!H259+ноя.25!H259+дек.25!H259</f>
        <v>0</v>
      </c>
      <c r="G259" s="79">
        <f>янв.25!G259</f>
        <v>0</v>
      </c>
      <c r="H259" s="79">
        <f>фев.25!G259</f>
        <v>0</v>
      </c>
      <c r="I259" s="79">
        <f>мар.25!G259</f>
        <v>0</v>
      </c>
      <c r="J259" s="79">
        <f>апр.25!G259</f>
        <v>0</v>
      </c>
      <c r="K259" s="79">
        <f>май.25!G259</f>
        <v>0</v>
      </c>
      <c r="L259" s="79">
        <f>июн.25!G259</f>
        <v>0</v>
      </c>
      <c r="M259" s="79">
        <f>июл.25!G259</f>
        <v>0</v>
      </c>
      <c r="N259" s="79">
        <f>авг.25!G259</f>
        <v>0</v>
      </c>
      <c r="O259" s="79">
        <f>сен.25!G259</f>
        <v>0</v>
      </c>
      <c r="P259" s="79">
        <f>окт.25!G259</f>
        <v>0</v>
      </c>
      <c r="Q259" s="79">
        <f>ноя.25!G259</f>
        <v>0</v>
      </c>
      <c r="R259" s="79">
        <f>дек.25!G259</f>
        <v>0</v>
      </c>
    </row>
    <row r="260" spans="1:18">
      <c r="A260" s="2"/>
      <c r="B260" s="130"/>
      <c r="C260" s="3">
        <v>243</v>
      </c>
      <c r="D260" s="121">
        <v>-26.92</v>
      </c>
      <c r="E260" s="120">
        <f t="shared" si="3"/>
        <v>-26.92</v>
      </c>
      <c r="F260" s="126">
        <f>янв.25!H260+фев.25!H260+мар.25!H260+апр.25!H260+май.25!H260+июн.25!H260+июл.25!H260+авг.25!H260+сен.25!H260+окт.25!H260+ноя.25!H260+дек.25!H260</f>
        <v>0</v>
      </c>
      <c r="G260" s="79">
        <f>янв.25!G260</f>
        <v>0</v>
      </c>
      <c r="H260" s="79">
        <f>фев.25!G260</f>
        <v>0</v>
      </c>
      <c r="I260" s="79">
        <f>мар.25!G260</f>
        <v>0</v>
      </c>
      <c r="J260" s="79">
        <f>апр.25!G260</f>
        <v>0</v>
      </c>
      <c r="K260" s="79">
        <f>май.25!G260</f>
        <v>0</v>
      </c>
      <c r="L260" s="79">
        <f>июн.25!G260</f>
        <v>0</v>
      </c>
      <c r="M260" s="79">
        <f>июл.25!G260</f>
        <v>0</v>
      </c>
      <c r="N260" s="79">
        <f>авг.25!G260</f>
        <v>0</v>
      </c>
      <c r="O260" s="79">
        <f>сен.25!G260</f>
        <v>0</v>
      </c>
      <c r="P260" s="79">
        <f>окт.25!G260</f>
        <v>0</v>
      </c>
      <c r="Q260" s="79">
        <f>ноя.25!G260</f>
        <v>0</v>
      </c>
      <c r="R260" s="79">
        <f>дек.25!G260</f>
        <v>0</v>
      </c>
    </row>
    <row r="261" spans="1:18">
      <c r="A261" s="2"/>
      <c r="B261" s="130"/>
      <c r="C261" s="3">
        <v>244</v>
      </c>
      <c r="D261" s="121">
        <v>-8.819999999999709</v>
      </c>
      <c r="E261" s="120">
        <f t="shared" si="3"/>
        <v>-8.819999999999709</v>
      </c>
      <c r="F261" s="126">
        <f>янв.25!H261+фев.25!H261+мар.25!H261+апр.25!H261+май.25!H261+июн.25!H261+июл.25!H261+авг.25!H261+сен.25!H261+окт.25!H261+ноя.25!H261+дек.25!H261</f>
        <v>0</v>
      </c>
      <c r="G261" s="79">
        <f>янв.25!G261</f>
        <v>0</v>
      </c>
      <c r="H261" s="79">
        <f>фев.25!G261</f>
        <v>0</v>
      </c>
      <c r="I261" s="79">
        <f>мар.25!G261</f>
        <v>0</v>
      </c>
      <c r="J261" s="79">
        <f>апр.25!G261</f>
        <v>0</v>
      </c>
      <c r="K261" s="79">
        <f>май.25!G261</f>
        <v>0</v>
      </c>
      <c r="L261" s="79">
        <f>июн.25!G261</f>
        <v>0</v>
      </c>
      <c r="M261" s="79">
        <f>июл.25!G261</f>
        <v>0</v>
      </c>
      <c r="N261" s="79">
        <f>авг.25!G261</f>
        <v>0</v>
      </c>
      <c r="O261" s="79">
        <f>сен.25!G261</f>
        <v>0</v>
      </c>
      <c r="P261" s="79">
        <f>окт.25!G261</f>
        <v>0</v>
      </c>
      <c r="Q261" s="79">
        <f>ноя.25!G261</f>
        <v>0</v>
      </c>
      <c r="R261" s="79">
        <f>дек.25!G261</f>
        <v>0</v>
      </c>
    </row>
    <row r="262" spans="1:18">
      <c r="A262" s="2"/>
      <c r="B262" s="130"/>
      <c r="C262" s="3">
        <v>245</v>
      </c>
      <c r="D262" s="121">
        <v>0</v>
      </c>
      <c r="E262" s="120">
        <f t="shared" si="3"/>
        <v>0</v>
      </c>
      <c r="F262" s="126">
        <f>янв.25!H262+фев.25!H262+мар.25!H262+апр.25!H262+май.25!H262+июн.25!H262+июл.25!H262+авг.25!H262+сен.25!H262+окт.25!H262+ноя.25!H262+дек.25!H262</f>
        <v>0</v>
      </c>
      <c r="G262" s="79">
        <f>янв.25!G262</f>
        <v>0</v>
      </c>
      <c r="H262" s="79">
        <f>фев.25!G262</f>
        <v>0</v>
      </c>
      <c r="I262" s="79">
        <f>мар.25!G262</f>
        <v>0</v>
      </c>
      <c r="J262" s="79">
        <f>апр.25!G262</f>
        <v>0</v>
      </c>
      <c r="K262" s="79">
        <f>май.25!G262</f>
        <v>0</v>
      </c>
      <c r="L262" s="79">
        <f>июн.25!G262</f>
        <v>0</v>
      </c>
      <c r="M262" s="79">
        <f>июл.25!G262</f>
        <v>0</v>
      </c>
      <c r="N262" s="79">
        <f>авг.25!G262</f>
        <v>0</v>
      </c>
      <c r="O262" s="79">
        <f>сен.25!G262</f>
        <v>0</v>
      </c>
      <c r="P262" s="79">
        <f>окт.25!G262</f>
        <v>0</v>
      </c>
      <c r="Q262" s="79">
        <f>ноя.25!G262</f>
        <v>0</v>
      </c>
      <c r="R262" s="79">
        <f>дек.25!G262</f>
        <v>0</v>
      </c>
    </row>
    <row r="263" spans="1:18">
      <c r="A263" s="2"/>
      <c r="B263" s="130"/>
      <c r="C263" s="3">
        <v>246</v>
      </c>
      <c r="D263" s="121">
        <v>50.620000000000061</v>
      </c>
      <c r="E263" s="120">
        <f t="shared" si="3"/>
        <v>-5053.57</v>
      </c>
      <c r="F263" s="126">
        <f>янв.25!H263+фев.25!H263+мар.25!H263+апр.25!H263+май.25!H263+июн.25!H263+июл.25!H263+авг.25!H263+сен.25!H263+окт.25!H263+ноя.25!H263+дек.25!H263</f>
        <v>1075</v>
      </c>
      <c r="G263" s="79">
        <f>янв.25!G263</f>
        <v>1062.8499999999999</v>
      </c>
      <c r="H263" s="79">
        <f>фев.25!G263</f>
        <v>711.01</v>
      </c>
      <c r="I263" s="79">
        <f>мар.25!G263</f>
        <v>4405.33</v>
      </c>
      <c r="J263" s="79">
        <f>апр.25!G263</f>
        <v>0</v>
      </c>
      <c r="K263" s="79">
        <f>май.25!G263</f>
        <v>0</v>
      </c>
      <c r="L263" s="79">
        <f>июн.25!G263</f>
        <v>0</v>
      </c>
      <c r="M263" s="79">
        <f>июл.25!G263</f>
        <v>0</v>
      </c>
      <c r="N263" s="79">
        <f>авг.25!G263</f>
        <v>0</v>
      </c>
      <c r="O263" s="79">
        <f>сен.25!G263</f>
        <v>0</v>
      </c>
      <c r="P263" s="79">
        <f>окт.25!G263</f>
        <v>0</v>
      </c>
      <c r="Q263" s="79">
        <f>ноя.25!G263</f>
        <v>0</v>
      </c>
      <c r="R263" s="79">
        <f>дек.25!G263</f>
        <v>0</v>
      </c>
    </row>
    <row r="264" spans="1:18">
      <c r="A264" s="2"/>
      <c r="B264" s="130"/>
      <c r="C264" s="3">
        <v>247</v>
      </c>
      <c r="D264" s="121">
        <v>-7586.5500000000038</v>
      </c>
      <c r="E264" s="120">
        <f t="shared" si="3"/>
        <v>-22481.110000000004</v>
      </c>
      <c r="F264" s="126">
        <f>янв.25!H264+фев.25!H264+мар.25!H264+апр.25!H264+май.25!H264+июн.25!H264+июл.25!H264+авг.25!H264+сен.25!H264+окт.25!H264+ноя.25!H264+дек.25!H264</f>
        <v>22341.84</v>
      </c>
      <c r="G264" s="79">
        <f>янв.25!G264</f>
        <v>14755.29</v>
      </c>
      <c r="H264" s="79">
        <f>фев.25!G264</f>
        <v>10327.969999999999</v>
      </c>
      <c r="I264" s="79">
        <f>мар.25!G264</f>
        <v>12153.14</v>
      </c>
      <c r="J264" s="79">
        <f>апр.25!G264</f>
        <v>0</v>
      </c>
      <c r="K264" s="79">
        <f>май.25!G264</f>
        <v>0</v>
      </c>
      <c r="L264" s="79">
        <f>июн.25!G264</f>
        <v>0</v>
      </c>
      <c r="M264" s="79">
        <f>июл.25!G264</f>
        <v>0</v>
      </c>
      <c r="N264" s="79">
        <f>авг.25!G264</f>
        <v>0</v>
      </c>
      <c r="O264" s="79">
        <f>сен.25!G264</f>
        <v>0</v>
      </c>
      <c r="P264" s="79">
        <f>окт.25!G264</f>
        <v>0</v>
      </c>
      <c r="Q264" s="79">
        <f>ноя.25!G264</f>
        <v>0</v>
      </c>
      <c r="R264" s="79">
        <f>дек.25!G264</f>
        <v>0</v>
      </c>
    </row>
    <row r="265" spans="1:18">
      <c r="A265" s="2"/>
      <c r="B265" s="130"/>
      <c r="C265" s="3">
        <v>248</v>
      </c>
      <c r="D265" s="121">
        <v>0</v>
      </c>
      <c r="E265" s="120">
        <f t="shared" si="3"/>
        <v>0</v>
      </c>
      <c r="F265" s="126">
        <f>янв.25!H265+фев.25!H265+мар.25!H265+апр.25!H265+май.25!H265+июн.25!H265+июл.25!H265+авг.25!H265+сен.25!H265+окт.25!H265+ноя.25!H265+дек.25!H265</f>
        <v>0</v>
      </c>
      <c r="G265" s="79">
        <f>янв.25!G265</f>
        <v>0</v>
      </c>
      <c r="H265" s="79">
        <f>фев.25!G265</f>
        <v>0</v>
      </c>
      <c r="I265" s="79">
        <f>мар.25!G265</f>
        <v>0</v>
      </c>
      <c r="J265" s="79">
        <f>апр.25!G265</f>
        <v>0</v>
      </c>
      <c r="K265" s="79">
        <f>май.25!G265</f>
        <v>0</v>
      </c>
      <c r="L265" s="79">
        <f>июн.25!G265</f>
        <v>0</v>
      </c>
      <c r="M265" s="79">
        <f>июл.25!G265</f>
        <v>0</v>
      </c>
      <c r="N265" s="79">
        <f>авг.25!G265</f>
        <v>0</v>
      </c>
      <c r="O265" s="79">
        <f>сен.25!G265</f>
        <v>0</v>
      </c>
      <c r="P265" s="79">
        <f>окт.25!G265</f>
        <v>0</v>
      </c>
      <c r="Q265" s="79">
        <f>ноя.25!G265</f>
        <v>0</v>
      </c>
      <c r="R265" s="79">
        <f>дек.25!G265</f>
        <v>0</v>
      </c>
    </row>
    <row r="266" spans="1:18">
      <c r="A266" s="2"/>
      <c r="B266" s="130"/>
      <c r="C266" s="3">
        <v>249</v>
      </c>
      <c r="D266" s="121">
        <v>-2031.7499999999991</v>
      </c>
      <c r="E266" s="120">
        <f t="shared" si="3"/>
        <v>-24360.61</v>
      </c>
      <c r="F266" s="126">
        <f>янв.25!H266+фев.25!H266+мар.25!H266+апр.25!H266+май.25!H266+июн.25!H266+июл.25!H266+авг.25!H266+сен.25!H266+окт.25!H266+ноя.25!H266+дек.25!H266</f>
        <v>5100</v>
      </c>
      <c r="G266" s="79">
        <f>янв.25!G266</f>
        <v>2902.68</v>
      </c>
      <c r="H266" s="79">
        <f>фев.25!G266</f>
        <v>12746.87</v>
      </c>
      <c r="I266" s="79">
        <f>мар.25!G266</f>
        <v>11779.31</v>
      </c>
      <c r="J266" s="79">
        <f>апр.25!G266</f>
        <v>0</v>
      </c>
      <c r="K266" s="79">
        <f>май.25!G266</f>
        <v>0</v>
      </c>
      <c r="L266" s="79">
        <f>июн.25!G266</f>
        <v>0</v>
      </c>
      <c r="M266" s="79">
        <f>июл.25!G266</f>
        <v>0</v>
      </c>
      <c r="N266" s="79">
        <f>авг.25!G266</f>
        <v>0</v>
      </c>
      <c r="O266" s="79">
        <f>сен.25!G266</f>
        <v>0</v>
      </c>
      <c r="P266" s="79">
        <f>окт.25!G266</f>
        <v>0</v>
      </c>
      <c r="Q266" s="79">
        <f>ноя.25!G266</f>
        <v>0</v>
      </c>
      <c r="R266" s="79">
        <f>дек.25!G266</f>
        <v>0</v>
      </c>
    </row>
    <row r="267" spans="1:18">
      <c r="A267" s="1"/>
      <c r="B267" s="130"/>
      <c r="C267" s="3">
        <v>250</v>
      </c>
      <c r="D267" s="121">
        <v>-9452.4699999999975</v>
      </c>
      <c r="E267" s="120">
        <f t="shared" si="3"/>
        <v>-21247.979999999996</v>
      </c>
      <c r="F267" s="126">
        <f>янв.25!H267+фев.25!H267+мар.25!H267+апр.25!H267+май.25!H267+июн.25!H267+июл.25!H267+авг.25!H267+сен.25!H267+окт.25!H267+ноя.25!H267+дек.25!H267</f>
        <v>23000</v>
      </c>
      <c r="G267" s="79">
        <f>янв.25!G267</f>
        <v>13985.64</v>
      </c>
      <c r="H267" s="79">
        <f>фев.25!G267</f>
        <v>10606.51</v>
      </c>
      <c r="I267" s="79">
        <f>мар.25!G267</f>
        <v>10203.36</v>
      </c>
      <c r="J267" s="79">
        <f>апр.25!G267</f>
        <v>0</v>
      </c>
      <c r="K267" s="79">
        <f>май.25!G267</f>
        <v>0</v>
      </c>
      <c r="L267" s="79">
        <f>июн.25!G267</f>
        <v>0</v>
      </c>
      <c r="M267" s="79">
        <f>июл.25!G267</f>
        <v>0</v>
      </c>
      <c r="N267" s="79">
        <f>авг.25!G267</f>
        <v>0</v>
      </c>
      <c r="O267" s="79">
        <f>сен.25!G267</f>
        <v>0</v>
      </c>
      <c r="P267" s="79">
        <f>окт.25!G267</f>
        <v>0</v>
      </c>
      <c r="Q267" s="79">
        <f>ноя.25!G267</f>
        <v>0</v>
      </c>
      <c r="R267" s="79">
        <f>дек.25!G267</f>
        <v>0</v>
      </c>
    </row>
    <row r="268" spans="1:18">
      <c r="A268" s="1"/>
      <c r="B268" s="130"/>
      <c r="C268" s="3" t="s">
        <v>39</v>
      </c>
      <c r="D268" s="121">
        <v>0</v>
      </c>
      <c r="E268" s="120">
        <f t="shared" si="3"/>
        <v>0</v>
      </c>
      <c r="F268" s="126">
        <f>янв.25!H268+фев.25!H268+мар.25!H268+апр.25!H268+май.25!H268+июн.25!H268+июл.25!H268+авг.25!H268+сен.25!H268+окт.25!H268+ноя.25!H268+дек.25!H268</f>
        <v>0</v>
      </c>
      <c r="G268" s="79">
        <f>янв.25!G268</f>
        <v>0</v>
      </c>
      <c r="H268" s="79">
        <f>фев.25!G268</f>
        <v>0</v>
      </c>
      <c r="I268" s="79">
        <f>мар.25!G268</f>
        <v>0</v>
      </c>
      <c r="J268" s="79">
        <f>апр.25!G268</f>
        <v>0</v>
      </c>
      <c r="K268" s="79">
        <f>май.25!G268</f>
        <v>0</v>
      </c>
      <c r="L268" s="79">
        <f>июн.25!G268</f>
        <v>0</v>
      </c>
      <c r="M268" s="79">
        <f>июл.25!G268</f>
        <v>0</v>
      </c>
      <c r="N268" s="79">
        <f>авг.25!G268</f>
        <v>0</v>
      </c>
      <c r="O268" s="79">
        <f>сен.25!G268</f>
        <v>0</v>
      </c>
      <c r="P268" s="79">
        <f>окт.25!G268</f>
        <v>0</v>
      </c>
      <c r="Q268" s="79">
        <f>ноя.25!G268</f>
        <v>0</v>
      </c>
      <c r="R268" s="79">
        <f>дек.25!G268</f>
        <v>0</v>
      </c>
    </row>
    <row r="269" spans="1:18">
      <c r="A269" s="2"/>
      <c r="B269" s="130"/>
      <c r="C269" s="3">
        <v>251</v>
      </c>
      <c r="D269" s="121">
        <v>-1690.54</v>
      </c>
      <c r="E269" s="120">
        <f t="shared" si="3"/>
        <v>-5545.18</v>
      </c>
      <c r="F269" s="126">
        <f>янв.25!H269+фев.25!H269+мар.25!H269+апр.25!H269+май.25!H269+июн.25!H269+июл.25!H269+авг.25!H269+сен.25!H269+окт.25!H269+ноя.25!H269+дек.25!H269</f>
        <v>5000</v>
      </c>
      <c r="G269" s="79">
        <f>янв.25!G269</f>
        <v>3533.06</v>
      </c>
      <c r="H269" s="79">
        <f>фев.25!G269</f>
        <v>2748.75</v>
      </c>
      <c r="I269" s="79">
        <f>мар.25!G269</f>
        <v>2572.83</v>
      </c>
      <c r="J269" s="79">
        <f>апр.25!G269</f>
        <v>0</v>
      </c>
      <c r="K269" s="79">
        <f>май.25!G269</f>
        <v>0</v>
      </c>
      <c r="L269" s="79">
        <f>июн.25!G269</f>
        <v>0</v>
      </c>
      <c r="M269" s="79">
        <f>июл.25!G269</f>
        <v>0</v>
      </c>
      <c r="N269" s="79">
        <f>авг.25!G269</f>
        <v>0</v>
      </c>
      <c r="O269" s="79">
        <f>сен.25!G269</f>
        <v>0</v>
      </c>
      <c r="P269" s="79">
        <f>окт.25!G269</f>
        <v>0</v>
      </c>
      <c r="Q269" s="79">
        <f>ноя.25!G269</f>
        <v>0</v>
      </c>
      <c r="R269" s="79">
        <f>дек.25!G269</f>
        <v>0</v>
      </c>
    </row>
    <row r="270" spans="1:18">
      <c r="A270" s="1"/>
      <c r="B270" s="130"/>
      <c r="C270" s="3">
        <v>252</v>
      </c>
      <c r="D270" s="121">
        <v>15647.949999999997</v>
      </c>
      <c r="E270" s="120">
        <f t="shared" si="3"/>
        <v>-10218.600000000006</v>
      </c>
      <c r="F270" s="126">
        <f>янв.25!H270+фев.25!H270+мар.25!H270+апр.25!H270+май.25!H270+июн.25!H270+июл.25!H270+авг.25!H270+сен.25!H270+окт.25!H270+ноя.25!H270+дек.25!H270</f>
        <v>6642</v>
      </c>
      <c r="G270" s="79">
        <f>янв.25!G270</f>
        <v>11720.67</v>
      </c>
      <c r="H270" s="79">
        <f>фев.25!G270</f>
        <v>10210.69</v>
      </c>
      <c r="I270" s="79">
        <f>мар.25!G270</f>
        <v>10577.19</v>
      </c>
      <c r="J270" s="79">
        <f>апр.25!G270</f>
        <v>0</v>
      </c>
      <c r="K270" s="79">
        <f>май.25!G270</f>
        <v>0</v>
      </c>
      <c r="L270" s="79">
        <f>июн.25!G270</f>
        <v>0</v>
      </c>
      <c r="M270" s="79">
        <f>июл.25!G270</f>
        <v>0</v>
      </c>
      <c r="N270" s="79">
        <f>авг.25!G270</f>
        <v>0</v>
      </c>
      <c r="O270" s="79">
        <f>сен.25!G270</f>
        <v>0</v>
      </c>
      <c r="P270" s="79">
        <f>окт.25!G270</f>
        <v>0</v>
      </c>
      <c r="Q270" s="79">
        <f>ноя.25!G270</f>
        <v>0</v>
      </c>
      <c r="R270" s="79">
        <f>дек.25!G270</f>
        <v>0</v>
      </c>
    </row>
    <row r="271" spans="1:18">
      <c r="A271" s="2"/>
      <c r="B271" s="130"/>
      <c r="C271" s="3">
        <v>253</v>
      </c>
      <c r="D271" s="121">
        <v>5770.72</v>
      </c>
      <c r="E271" s="120">
        <f t="shared" si="3"/>
        <v>2567.5099999999998</v>
      </c>
      <c r="F271" s="126">
        <f>янв.25!H271+фев.25!H271+мар.25!H271+апр.25!H271+май.25!H271+июн.25!H271+июл.25!H271+авг.25!H271+сен.25!H271+окт.25!H271+ноя.25!H271+дек.25!H271</f>
        <v>0</v>
      </c>
      <c r="G271" s="79">
        <f>янв.25!G271</f>
        <v>1847.16</v>
      </c>
      <c r="H271" s="79">
        <f>фев.25!G271</f>
        <v>776.98</v>
      </c>
      <c r="I271" s="79">
        <f>мар.25!G271</f>
        <v>579.07000000000005</v>
      </c>
      <c r="J271" s="79">
        <f>апр.25!G271</f>
        <v>0</v>
      </c>
      <c r="K271" s="79">
        <f>май.25!G271</f>
        <v>0</v>
      </c>
      <c r="L271" s="79">
        <f>июн.25!G271</f>
        <v>0</v>
      </c>
      <c r="M271" s="79">
        <f>июл.25!G271</f>
        <v>0</v>
      </c>
      <c r="N271" s="79">
        <f>авг.25!G271</f>
        <v>0</v>
      </c>
      <c r="O271" s="79">
        <f>сен.25!G271</f>
        <v>0</v>
      </c>
      <c r="P271" s="79">
        <f>окт.25!G271</f>
        <v>0</v>
      </c>
      <c r="Q271" s="79">
        <f>ноя.25!G271</f>
        <v>0</v>
      </c>
      <c r="R271" s="79">
        <f>дек.25!G271</f>
        <v>0</v>
      </c>
    </row>
    <row r="272" spans="1:18">
      <c r="A272" s="2"/>
      <c r="B272" s="130"/>
      <c r="C272" s="3">
        <v>254</v>
      </c>
      <c r="D272" s="121">
        <v>1092.6199999999953</v>
      </c>
      <c r="E272" s="120">
        <f t="shared" si="3"/>
        <v>-16865.090000000004</v>
      </c>
      <c r="F272" s="126">
        <f>янв.25!H272+фев.25!H272+мар.25!H272+апр.25!H272+май.25!H272+июн.25!H272+июл.25!H272+авг.25!H272+сен.25!H272+окт.25!H272+ноя.25!H272+дек.25!H272</f>
        <v>12000</v>
      </c>
      <c r="G272" s="79">
        <f>янв.25!G272</f>
        <v>11918.58</v>
      </c>
      <c r="H272" s="79">
        <f>фев.25!G272</f>
        <v>9213.81</v>
      </c>
      <c r="I272" s="79">
        <f>мар.25!G272</f>
        <v>8825.32</v>
      </c>
      <c r="J272" s="79">
        <f>апр.25!G272</f>
        <v>0</v>
      </c>
      <c r="K272" s="79">
        <f>май.25!G272</f>
        <v>0</v>
      </c>
      <c r="L272" s="79">
        <f>июн.25!G272</f>
        <v>0</v>
      </c>
      <c r="M272" s="79">
        <f>июл.25!G272</f>
        <v>0</v>
      </c>
      <c r="N272" s="79">
        <f>авг.25!G272</f>
        <v>0</v>
      </c>
      <c r="O272" s="79">
        <f>сен.25!G272</f>
        <v>0</v>
      </c>
      <c r="P272" s="79">
        <f>окт.25!G272</f>
        <v>0</v>
      </c>
      <c r="Q272" s="79">
        <f>ноя.25!G272</f>
        <v>0</v>
      </c>
      <c r="R272" s="79">
        <f>дек.25!G272</f>
        <v>0</v>
      </c>
    </row>
    <row r="273" spans="1:18">
      <c r="A273" s="2"/>
      <c r="B273" s="130"/>
      <c r="C273" s="3">
        <v>255</v>
      </c>
      <c r="D273" s="121">
        <v>0</v>
      </c>
      <c r="E273" s="120">
        <f t="shared" ref="E273:E332" si="4">F273-G273-H273-I273-J273-K273-L273-M273-N273-O273-P273-Q273-R273+D273</f>
        <v>0</v>
      </c>
      <c r="F273" s="126">
        <f>янв.25!H273+фев.25!H273+мар.25!H273+апр.25!H273+май.25!H273+июн.25!H273+июл.25!H273+авг.25!H273+сен.25!H273+окт.25!H273+ноя.25!H273+дек.25!H273</f>
        <v>0</v>
      </c>
      <c r="G273" s="79">
        <f>янв.25!G273</f>
        <v>0</v>
      </c>
      <c r="H273" s="79">
        <f>фев.25!G273</f>
        <v>0</v>
      </c>
      <c r="I273" s="79">
        <f>мар.25!G273</f>
        <v>0</v>
      </c>
      <c r="J273" s="79">
        <f>апр.25!G273</f>
        <v>0</v>
      </c>
      <c r="K273" s="79">
        <f>май.25!G273</f>
        <v>0</v>
      </c>
      <c r="L273" s="79">
        <f>июн.25!G273</f>
        <v>0</v>
      </c>
      <c r="M273" s="79">
        <f>июл.25!G273</f>
        <v>0</v>
      </c>
      <c r="N273" s="79">
        <f>авг.25!G273</f>
        <v>0</v>
      </c>
      <c r="O273" s="79">
        <f>сен.25!G273</f>
        <v>0</v>
      </c>
      <c r="P273" s="79">
        <f>окт.25!G273</f>
        <v>0</v>
      </c>
      <c r="Q273" s="79">
        <f>ноя.25!G273</f>
        <v>0</v>
      </c>
      <c r="R273" s="79">
        <f>дек.25!G273</f>
        <v>0</v>
      </c>
    </row>
    <row r="274" spans="1:18">
      <c r="A274" s="2"/>
      <c r="B274" s="130"/>
      <c r="C274" s="3">
        <v>256</v>
      </c>
      <c r="D274" s="121">
        <v>814.63999999999965</v>
      </c>
      <c r="E274" s="120">
        <f t="shared" si="4"/>
        <v>594.73999999999955</v>
      </c>
      <c r="F274" s="126">
        <f>янв.25!H274+фев.25!H274+мар.25!H274+апр.25!H274+май.25!H274+июн.25!H274+июл.25!H274+авг.25!H274+сен.25!H274+окт.25!H274+ноя.25!H274+дек.25!H274</f>
        <v>0</v>
      </c>
      <c r="G274" s="79">
        <f>янв.25!G274</f>
        <v>0</v>
      </c>
      <c r="H274" s="79">
        <f>фев.25!G274</f>
        <v>175.92000000000002</v>
      </c>
      <c r="I274" s="79">
        <f>мар.25!G274</f>
        <v>43.980000000000004</v>
      </c>
      <c r="J274" s="79">
        <f>апр.25!G274</f>
        <v>0</v>
      </c>
      <c r="K274" s="79">
        <f>май.25!G274</f>
        <v>0</v>
      </c>
      <c r="L274" s="79">
        <f>июн.25!G274</f>
        <v>0</v>
      </c>
      <c r="M274" s="79">
        <f>июл.25!G274</f>
        <v>0</v>
      </c>
      <c r="N274" s="79">
        <f>авг.25!G274</f>
        <v>0</v>
      </c>
      <c r="O274" s="79">
        <f>сен.25!G274</f>
        <v>0</v>
      </c>
      <c r="P274" s="79">
        <f>окт.25!G274</f>
        <v>0</v>
      </c>
      <c r="Q274" s="79">
        <f>ноя.25!G274</f>
        <v>0</v>
      </c>
      <c r="R274" s="79">
        <f>дек.25!G274</f>
        <v>0</v>
      </c>
    </row>
    <row r="275" spans="1:18">
      <c r="A275" s="1"/>
      <c r="B275" s="130"/>
      <c r="C275" s="3">
        <v>257</v>
      </c>
      <c r="D275" s="121">
        <v>799.99999999999989</v>
      </c>
      <c r="E275" s="120">
        <f t="shared" si="4"/>
        <v>799.99999999999989</v>
      </c>
      <c r="F275" s="126">
        <f>янв.25!H275+фев.25!H275+мар.25!H275+апр.25!H275+май.25!H275+июн.25!H275+июл.25!H275+авг.25!H275+сен.25!H275+окт.25!H275+ноя.25!H275+дек.25!H275</f>
        <v>0</v>
      </c>
      <c r="G275" s="79">
        <f>янв.25!G275</f>
        <v>0</v>
      </c>
      <c r="H275" s="79">
        <f>фев.25!G275</f>
        <v>0</v>
      </c>
      <c r="I275" s="79">
        <f>мар.25!G275</f>
        <v>0</v>
      </c>
      <c r="J275" s="79">
        <f>апр.25!G275</f>
        <v>0</v>
      </c>
      <c r="K275" s="79">
        <f>май.25!G275</f>
        <v>0</v>
      </c>
      <c r="L275" s="79">
        <f>июн.25!G275</f>
        <v>0</v>
      </c>
      <c r="M275" s="79">
        <f>июл.25!G275</f>
        <v>0</v>
      </c>
      <c r="N275" s="79">
        <f>авг.25!G275</f>
        <v>0</v>
      </c>
      <c r="O275" s="79">
        <f>сен.25!G275</f>
        <v>0</v>
      </c>
      <c r="P275" s="79">
        <f>окт.25!G275</f>
        <v>0</v>
      </c>
      <c r="Q275" s="79">
        <f>ноя.25!G275</f>
        <v>0</v>
      </c>
      <c r="R275" s="79">
        <f>дек.25!G275</f>
        <v>0</v>
      </c>
    </row>
    <row r="276" spans="1:18">
      <c r="A276" s="2"/>
      <c r="B276" s="130"/>
      <c r="C276" s="3">
        <v>258</v>
      </c>
      <c r="D276" s="121">
        <v>0</v>
      </c>
      <c r="E276" s="120">
        <f t="shared" si="4"/>
        <v>-886.93</v>
      </c>
      <c r="F276" s="126">
        <f>янв.25!H276+фев.25!H276+мар.25!H276+апр.25!H276+май.25!H276+июн.25!H276+июл.25!H276+авг.25!H276+сен.25!H276+окт.25!H276+ноя.25!H276+дек.25!H276</f>
        <v>0</v>
      </c>
      <c r="G276" s="79">
        <f>янв.25!G276</f>
        <v>256.55</v>
      </c>
      <c r="H276" s="79">
        <f>фев.25!G276</f>
        <v>571.74</v>
      </c>
      <c r="I276" s="79">
        <f>мар.25!G276</f>
        <v>58.64</v>
      </c>
      <c r="J276" s="79">
        <f>апр.25!G276</f>
        <v>0</v>
      </c>
      <c r="K276" s="79">
        <f>май.25!G276</f>
        <v>0</v>
      </c>
      <c r="L276" s="79">
        <f>июн.25!G276</f>
        <v>0</v>
      </c>
      <c r="M276" s="79">
        <f>июл.25!G276</f>
        <v>0</v>
      </c>
      <c r="N276" s="79">
        <f>авг.25!G276</f>
        <v>0</v>
      </c>
      <c r="O276" s="79">
        <f>сен.25!G276</f>
        <v>0</v>
      </c>
      <c r="P276" s="79">
        <f>окт.25!G276</f>
        <v>0</v>
      </c>
      <c r="Q276" s="79">
        <f>ноя.25!G276</f>
        <v>0</v>
      </c>
      <c r="R276" s="79">
        <f>дек.25!G276</f>
        <v>0</v>
      </c>
    </row>
    <row r="277" spans="1:18">
      <c r="A277" s="2"/>
      <c r="B277" s="130"/>
      <c r="C277" s="3">
        <v>259</v>
      </c>
      <c r="D277" s="121">
        <v>923.7199999999998</v>
      </c>
      <c r="E277" s="120">
        <f t="shared" si="4"/>
        <v>689.15999999999985</v>
      </c>
      <c r="F277" s="126">
        <f>янв.25!H277+фев.25!H277+мар.25!H277+апр.25!H277+май.25!H277+июн.25!H277+июл.25!H277+авг.25!H277+сен.25!H277+окт.25!H277+ноя.25!H277+дек.25!H277</f>
        <v>0</v>
      </c>
      <c r="G277" s="79">
        <f>янв.25!G277</f>
        <v>73.3</v>
      </c>
      <c r="H277" s="79">
        <f>фев.25!G277</f>
        <v>95.29</v>
      </c>
      <c r="I277" s="79">
        <f>мар.25!G277</f>
        <v>65.97</v>
      </c>
      <c r="J277" s="79">
        <f>апр.25!G277</f>
        <v>0</v>
      </c>
      <c r="K277" s="79">
        <f>май.25!G277</f>
        <v>0</v>
      </c>
      <c r="L277" s="79">
        <f>июн.25!G277</f>
        <v>0</v>
      </c>
      <c r="M277" s="79">
        <f>июл.25!G277</f>
        <v>0</v>
      </c>
      <c r="N277" s="79">
        <f>авг.25!G277</f>
        <v>0</v>
      </c>
      <c r="O277" s="79">
        <f>сен.25!G277</f>
        <v>0</v>
      </c>
      <c r="P277" s="79">
        <f>окт.25!G277</f>
        <v>0</v>
      </c>
      <c r="Q277" s="79">
        <f>ноя.25!G277</f>
        <v>0</v>
      </c>
      <c r="R277" s="79">
        <f>дек.25!G277</f>
        <v>0</v>
      </c>
    </row>
    <row r="278" spans="1:18">
      <c r="A278" s="2"/>
      <c r="B278" s="130"/>
      <c r="C278" s="3">
        <v>260</v>
      </c>
      <c r="D278" s="121">
        <v>-10614.675400000007</v>
      </c>
      <c r="E278" s="120">
        <f t="shared" si="4"/>
        <v>-10614.675400000007</v>
      </c>
      <c r="F278" s="126">
        <f>янв.25!H278+фев.25!H278+мар.25!H278+апр.25!H278+май.25!H278+июн.25!H278+июл.25!H278+авг.25!H278+сен.25!H278+окт.25!H278+ноя.25!H278+дек.25!H278</f>
        <v>0</v>
      </c>
      <c r="G278" s="79">
        <f>янв.25!G278</f>
        <v>0</v>
      </c>
      <c r="H278" s="79">
        <f>фев.25!G278</f>
        <v>0</v>
      </c>
      <c r="I278" s="79">
        <f>мар.25!G278</f>
        <v>0</v>
      </c>
      <c r="J278" s="79">
        <f>апр.25!G278</f>
        <v>0</v>
      </c>
      <c r="K278" s="79">
        <f>май.25!G278</f>
        <v>0</v>
      </c>
      <c r="L278" s="79">
        <f>июн.25!G278</f>
        <v>0</v>
      </c>
      <c r="M278" s="79">
        <f>июл.25!G278</f>
        <v>0</v>
      </c>
      <c r="N278" s="79">
        <f>авг.25!G278</f>
        <v>0</v>
      </c>
      <c r="O278" s="79">
        <f>сен.25!G278</f>
        <v>0</v>
      </c>
      <c r="P278" s="79">
        <f>окт.25!G278</f>
        <v>0</v>
      </c>
      <c r="Q278" s="79">
        <f>ноя.25!G278</f>
        <v>0</v>
      </c>
      <c r="R278" s="79">
        <f>дек.25!G278</f>
        <v>0</v>
      </c>
    </row>
    <row r="279" spans="1:18">
      <c r="A279" s="2"/>
      <c r="B279" s="130"/>
      <c r="C279" s="3">
        <v>261</v>
      </c>
      <c r="D279" s="121">
        <v>0</v>
      </c>
      <c r="E279" s="120">
        <f t="shared" si="4"/>
        <v>0</v>
      </c>
      <c r="F279" s="126">
        <f>янв.25!H279+фев.25!H279+мар.25!H279+апр.25!H279+май.25!H279+июн.25!H279+июл.25!H279+авг.25!H279+сен.25!H279+окт.25!H279+ноя.25!H279+дек.25!H279</f>
        <v>0</v>
      </c>
      <c r="G279" s="79">
        <f>янв.25!G279</f>
        <v>0</v>
      </c>
      <c r="H279" s="79">
        <f>фев.25!G279</f>
        <v>0</v>
      </c>
      <c r="I279" s="79">
        <f>мар.25!G279</f>
        <v>0</v>
      </c>
      <c r="J279" s="79">
        <f>апр.25!G279</f>
        <v>0</v>
      </c>
      <c r="K279" s="79">
        <f>май.25!G279</f>
        <v>0</v>
      </c>
      <c r="L279" s="79">
        <f>июн.25!G279</f>
        <v>0</v>
      </c>
      <c r="M279" s="79">
        <f>июл.25!G279</f>
        <v>0</v>
      </c>
      <c r="N279" s="79">
        <f>авг.25!G279</f>
        <v>0</v>
      </c>
      <c r="O279" s="79">
        <f>сен.25!G279</f>
        <v>0</v>
      </c>
      <c r="P279" s="79">
        <f>окт.25!G279</f>
        <v>0</v>
      </c>
      <c r="Q279" s="79">
        <f>ноя.25!G279</f>
        <v>0</v>
      </c>
      <c r="R279" s="79">
        <f>дек.25!G279</f>
        <v>0</v>
      </c>
    </row>
    <row r="280" spans="1:18">
      <c r="A280" s="1"/>
      <c r="B280" s="130"/>
      <c r="C280" s="3">
        <v>262</v>
      </c>
      <c r="D280" s="121">
        <v>-2863.0099999999984</v>
      </c>
      <c r="E280" s="120">
        <f t="shared" si="4"/>
        <v>-2863.0099999999984</v>
      </c>
      <c r="F280" s="126">
        <f>янв.25!H280+фев.25!H280+мар.25!H280+апр.25!H280+май.25!H280+июн.25!H280+июл.25!H280+авг.25!H280+сен.25!H280+окт.25!H280+ноя.25!H280+дек.25!H280</f>
        <v>0</v>
      </c>
      <c r="G280" s="79">
        <f>янв.25!G280</f>
        <v>0</v>
      </c>
      <c r="H280" s="79">
        <f>фев.25!G280</f>
        <v>0</v>
      </c>
      <c r="I280" s="79">
        <f>мар.25!G280</f>
        <v>0</v>
      </c>
      <c r="J280" s="79">
        <f>апр.25!G280</f>
        <v>0</v>
      </c>
      <c r="K280" s="79">
        <f>май.25!G280</f>
        <v>0</v>
      </c>
      <c r="L280" s="79">
        <f>июн.25!G280</f>
        <v>0</v>
      </c>
      <c r="M280" s="79">
        <f>июл.25!G280</f>
        <v>0</v>
      </c>
      <c r="N280" s="79">
        <f>авг.25!G280</f>
        <v>0</v>
      </c>
      <c r="O280" s="79">
        <f>сен.25!G280</f>
        <v>0</v>
      </c>
      <c r="P280" s="79">
        <f>окт.25!G280</f>
        <v>0</v>
      </c>
      <c r="Q280" s="79">
        <f>ноя.25!G280</f>
        <v>0</v>
      </c>
      <c r="R280" s="79">
        <f>дек.25!G280</f>
        <v>0</v>
      </c>
    </row>
    <row r="281" spans="1:18">
      <c r="A281" s="2"/>
      <c r="B281" s="130"/>
      <c r="C281" s="3">
        <v>263</v>
      </c>
      <c r="D281" s="121">
        <v>0</v>
      </c>
      <c r="E281" s="120">
        <f t="shared" si="4"/>
        <v>0</v>
      </c>
      <c r="F281" s="126">
        <f>янв.25!H281+фев.25!H281+мар.25!H281+апр.25!H281+май.25!H281+июн.25!H281+июл.25!H281+авг.25!H281+сен.25!H281+окт.25!H281+ноя.25!H281+дек.25!H281</f>
        <v>0</v>
      </c>
      <c r="G281" s="79">
        <f>янв.25!G281</f>
        <v>0</v>
      </c>
      <c r="H281" s="79">
        <f>фев.25!G281</f>
        <v>0</v>
      </c>
      <c r="I281" s="79">
        <f>мар.25!G281</f>
        <v>0</v>
      </c>
      <c r="J281" s="79">
        <f>апр.25!G281</f>
        <v>0</v>
      </c>
      <c r="K281" s="79">
        <f>май.25!G281</f>
        <v>0</v>
      </c>
      <c r="L281" s="79">
        <f>июн.25!G281</f>
        <v>0</v>
      </c>
      <c r="M281" s="79">
        <f>июл.25!G281</f>
        <v>0</v>
      </c>
      <c r="N281" s="79">
        <f>авг.25!G281</f>
        <v>0</v>
      </c>
      <c r="O281" s="79">
        <f>сен.25!G281</f>
        <v>0</v>
      </c>
      <c r="P281" s="79">
        <f>окт.25!G281</f>
        <v>0</v>
      </c>
      <c r="Q281" s="79">
        <f>ноя.25!G281</f>
        <v>0</v>
      </c>
      <c r="R281" s="79">
        <f>дек.25!G281</f>
        <v>0</v>
      </c>
    </row>
    <row r="282" spans="1:18">
      <c r="A282" s="2"/>
      <c r="B282" s="130"/>
      <c r="C282" s="3">
        <v>264</v>
      </c>
      <c r="D282" s="121">
        <v>-10210.820000000007</v>
      </c>
      <c r="E282" s="120">
        <f t="shared" si="4"/>
        <v>-23804.360000000008</v>
      </c>
      <c r="F282" s="126">
        <f>янв.25!H282+фев.25!H282+мар.25!H282+апр.25!H282+май.25!H282+июн.25!H282+июл.25!H282+авг.25!H282+сен.25!H282+окт.25!H282+ноя.25!H282+дек.25!H282</f>
        <v>27000</v>
      </c>
      <c r="G282" s="79">
        <f>янв.25!G282</f>
        <v>16595.12</v>
      </c>
      <c r="H282" s="79">
        <f>фев.25!G282</f>
        <v>12871.48</v>
      </c>
      <c r="I282" s="79">
        <f>мар.25!G282</f>
        <v>11126.94</v>
      </c>
      <c r="J282" s="79">
        <f>апр.25!G282</f>
        <v>0</v>
      </c>
      <c r="K282" s="79">
        <f>май.25!G282</f>
        <v>0</v>
      </c>
      <c r="L282" s="79">
        <f>июн.25!G282</f>
        <v>0</v>
      </c>
      <c r="M282" s="79">
        <f>июл.25!G282</f>
        <v>0</v>
      </c>
      <c r="N282" s="79">
        <f>авг.25!G282</f>
        <v>0</v>
      </c>
      <c r="O282" s="79">
        <f>сен.25!G282</f>
        <v>0</v>
      </c>
      <c r="P282" s="79">
        <f>окт.25!G282</f>
        <v>0</v>
      </c>
      <c r="Q282" s="79">
        <f>ноя.25!G282</f>
        <v>0</v>
      </c>
      <c r="R282" s="79">
        <f>дек.25!G282</f>
        <v>0</v>
      </c>
    </row>
    <row r="283" spans="1:18">
      <c r="A283" s="2"/>
      <c r="B283" s="130"/>
      <c r="C283" s="3">
        <v>265</v>
      </c>
      <c r="D283" s="121">
        <v>0</v>
      </c>
      <c r="E283" s="120">
        <f t="shared" si="4"/>
        <v>0</v>
      </c>
      <c r="F283" s="126">
        <f>янв.25!H283+фев.25!H283+мар.25!H283+апр.25!H283+май.25!H283+июн.25!H283+июл.25!H283+авг.25!H283+сен.25!H283+окт.25!H283+ноя.25!H283+дек.25!H283</f>
        <v>0</v>
      </c>
      <c r="G283" s="79">
        <f>янв.25!G283</f>
        <v>0</v>
      </c>
      <c r="H283" s="79">
        <f>фев.25!G283</f>
        <v>0</v>
      </c>
      <c r="I283" s="79">
        <f>мар.25!G283</f>
        <v>0</v>
      </c>
      <c r="J283" s="79">
        <f>апр.25!G283</f>
        <v>0</v>
      </c>
      <c r="K283" s="79">
        <f>май.25!G283</f>
        <v>0</v>
      </c>
      <c r="L283" s="79">
        <f>июн.25!G283</f>
        <v>0</v>
      </c>
      <c r="M283" s="79">
        <f>июл.25!G283</f>
        <v>0</v>
      </c>
      <c r="N283" s="79">
        <f>авг.25!G283</f>
        <v>0</v>
      </c>
      <c r="O283" s="79">
        <f>сен.25!G283</f>
        <v>0</v>
      </c>
      <c r="P283" s="79">
        <f>окт.25!G283</f>
        <v>0</v>
      </c>
      <c r="Q283" s="79">
        <f>ноя.25!G283</f>
        <v>0</v>
      </c>
      <c r="R283" s="79">
        <f>дек.25!G283</f>
        <v>0</v>
      </c>
    </row>
    <row r="284" spans="1:18">
      <c r="A284" s="2"/>
      <c r="B284" s="130"/>
      <c r="C284" s="3">
        <v>266</v>
      </c>
      <c r="D284" s="121">
        <v>0</v>
      </c>
      <c r="E284" s="120">
        <f t="shared" si="4"/>
        <v>0</v>
      </c>
      <c r="F284" s="126">
        <f>янв.25!H284+фев.25!H284+мар.25!H284+апр.25!H284+май.25!H284+июн.25!H284+июл.25!H284+авг.25!H284+сен.25!H284+окт.25!H284+ноя.25!H284+дек.25!H284</f>
        <v>0</v>
      </c>
      <c r="G284" s="79">
        <f>янв.25!G284</f>
        <v>0</v>
      </c>
      <c r="H284" s="79">
        <f>фев.25!G284</f>
        <v>0</v>
      </c>
      <c r="I284" s="79">
        <f>мар.25!G284</f>
        <v>0</v>
      </c>
      <c r="J284" s="79">
        <f>апр.25!G284</f>
        <v>0</v>
      </c>
      <c r="K284" s="79">
        <f>май.25!G284</f>
        <v>0</v>
      </c>
      <c r="L284" s="79">
        <f>июн.25!G284</f>
        <v>0</v>
      </c>
      <c r="M284" s="79">
        <f>июл.25!G284</f>
        <v>0</v>
      </c>
      <c r="N284" s="79">
        <f>авг.25!G284</f>
        <v>0</v>
      </c>
      <c r="O284" s="79">
        <f>сен.25!G284</f>
        <v>0</v>
      </c>
      <c r="P284" s="79">
        <f>окт.25!G284</f>
        <v>0</v>
      </c>
      <c r="Q284" s="79">
        <f>ноя.25!G284</f>
        <v>0</v>
      </c>
      <c r="R284" s="79">
        <f>дек.25!G284</f>
        <v>0</v>
      </c>
    </row>
    <row r="285" spans="1:18">
      <c r="A285" s="2"/>
      <c r="B285" s="130"/>
      <c r="C285" s="3">
        <v>267</v>
      </c>
      <c r="D285" s="121">
        <v>0</v>
      </c>
      <c r="E285" s="120">
        <f t="shared" si="4"/>
        <v>0</v>
      </c>
      <c r="F285" s="126">
        <f>янв.25!H285+фев.25!H285+мар.25!H285+апр.25!H285+май.25!H285+июн.25!H285+июл.25!H285+авг.25!H285+сен.25!H285+окт.25!H285+ноя.25!H285+дек.25!H285</f>
        <v>0</v>
      </c>
      <c r="G285" s="79">
        <f>янв.25!G285</f>
        <v>0</v>
      </c>
      <c r="H285" s="79">
        <f>фев.25!G285</f>
        <v>0</v>
      </c>
      <c r="I285" s="79">
        <f>мар.25!G285</f>
        <v>0</v>
      </c>
      <c r="J285" s="79">
        <f>апр.25!G285</f>
        <v>0</v>
      </c>
      <c r="K285" s="79">
        <f>май.25!G285</f>
        <v>0</v>
      </c>
      <c r="L285" s="79">
        <f>июн.25!G285</f>
        <v>0</v>
      </c>
      <c r="M285" s="79">
        <f>июл.25!G285</f>
        <v>0</v>
      </c>
      <c r="N285" s="79">
        <f>авг.25!G285</f>
        <v>0</v>
      </c>
      <c r="O285" s="79">
        <f>сен.25!G285</f>
        <v>0</v>
      </c>
      <c r="P285" s="79">
        <f>окт.25!G285</f>
        <v>0</v>
      </c>
      <c r="Q285" s="79">
        <f>ноя.25!G285</f>
        <v>0</v>
      </c>
      <c r="R285" s="79">
        <f>дек.25!G285</f>
        <v>0</v>
      </c>
    </row>
    <row r="286" spans="1:18">
      <c r="A286" s="2"/>
      <c r="B286" s="130"/>
      <c r="C286" s="3">
        <v>268</v>
      </c>
      <c r="D286" s="121">
        <v>0</v>
      </c>
      <c r="E286" s="120">
        <f t="shared" si="4"/>
        <v>0</v>
      </c>
      <c r="F286" s="126">
        <f>янв.25!H286+фев.25!H286+мар.25!H286+апр.25!H286+май.25!H286+июн.25!H286+июл.25!H286+авг.25!H286+сен.25!H286+окт.25!H286+ноя.25!H286+дек.25!H286</f>
        <v>0</v>
      </c>
      <c r="G286" s="79">
        <f>янв.25!G286</f>
        <v>0</v>
      </c>
      <c r="H286" s="79">
        <f>фев.25!G286</f>
        <v>0</v>
      </c>
      <c r="I286" s="79">
        <f>мар.25!G286</f>
        <v>0</v>
      </c>
      <c r="J286" s="79">
        <f>апр.25!G286</f>
        <v>0</v>
      </c>
      <c r="K286" s="79">
        <f>май.25!G286</f>
        <v>0</v>
      </c>
      <c r="L286" s="79">
        <f>июн.25!G286</f>
        <v>0</v>
      </c>
      <c r="M286" s="79">
        <f>июл.25!G286</f>
        <v>0</v>
      </c>
      <c r="N286" s="79">
        <f>авг.25!G286</f>
        <v>0</v>
      </c>
      <c r="O286" s="79">
        <f>сен.25!G286</f>
        <v>0</v>
      </c>
      <c r="P286" s="79">
        <f>окт.25!G286</f>
        <v>0</v>
      </c>
      <c r="Q286" s="79">
        <f>ноя.25!G286</f>
        <v>0</v>
      </c>
      <c r="R286" s="79">
        <f>дек.25!G286</f>
        <v>0</v>
      </c>
    </row>
    <row r="287" spans="1:18">
      <c r="A287" s="2"/>
      <c r="B287" s="130"/>
      <c r="C287" s="3">
        <v>269</v>
      </c>
      <c r="D287" s="121">
        <v>-4815.8100000000013</v>
      </c>
      <c r="E287" s="120">
        <f t="shared" si="4"/>
        <v>-11068.300000000003</v>
      </c>
      <c r="F287" s="126">
        <f>янв.25!H287+фев.25!H287+мар.25!H287+апр.25!H287+май.25!H287+июн.25!H287+июл.25!H287+авг.25!H287+сен.25!H287+окт.25!H287+ноя.25!H287+дек.25!H287</f>
        <v>12123.82</v>
      </c>
      <c r="G287" s="79">
        <f>янв.25!G287</f>
        <v>7308.01</v>
      </c>
      <c r="H287" s="79">
        <f>фев.25!G287</f>
        <v>6193.85</v>
      </c>
      <c r="I287" s="79">
        <f>мар.25!G287</f>
        <v>4874.45</v>
      </c>
      <c r="J287" s="79">
        <f>апр.25!G287</f>
        <v>0</v>
      </c>
      <c r="K287" s="79">
        <f>май.25!G287</f>
        <v>0</v>
      </c>
      <c r="L287" s="79">
        <f>июн.25!G287</f>
        <v>0</v>
      </c>
      <c r="M287" s="79">
        <f>июл.25!G287</f>
        <v>0</v>
      </c>
      <c r="N287" s="79">
        <f>авг.25!G287</f>
        <v>0</v>
      </c>
      <c r="O287" s="79">
        <f>сен.25!G287</f>
        <v>0</v>
      </c>
      <c r="P287" s="79">
        <f>окт.25!G287</f>
        <v>0</v>
      </c>
      <c r="Q287" s="79">
        <f>ноя.25!G287</f>
        <v>0</v>
      </c>
      <c r="R287" s="79">
        <f>дек.25!G287</f>
        <v>0</v>
      </c>
    </row>
    <row r="288" spans="1:18">
      <c r="A288" s="2"/>
      <c r="B288" s="130"/>
      <c r="C288" s="3">
        <v>270</v>
      </c>
      <c r="D288" s="121">
        <v>-7.1054273576010019E-15</v>
      </c>
      <c r="E288" s="120">
        <f t="shared" si="4"/>
        <v>9.9999999999999929</v>
      </c>
      <c r="F288" s="126">
        <f>янв.25!H288+фев.25!H288+мар.25!H288+апр.25!H288+май.25!H288+июн.25!H288+июл.25!H288+авг.25!H288+сен.25!H288+окт.25!H288+ноя.25!H288+дек.25!H288</f>
        <v>10</v>
      </c>
      <c r="G288" s="79">
        <f>янв.25!G288</f>
        <v>0</v>
      </c>
      <c r="H288" s="79">
        <f>фев.25!G288</f>
        <v>0</v>
      </c>
      <c r="I288" s="79">
        <f>мар.25!G288</f>
        <v>0</v>
      </c>
      <c r="J288" s="79">
        <f>апр.25!G288</f>
        <v>0</v>
      </c>
      <c r="K288" s="79">
        <f>май.25!G288</f>
        <v>0</v>
      </c>
      <c r="L288" s="79">
        <f>июн.25!G288</f>
        <v>0</v>
      </c>
      <c r="M288" s="79">
        <f>июл.25!G288</f>
        <v>0</v>
      </c>
      <c r="N288" s="79">
        <f>авг.25!G288</f>
        <v>0</v>
      </c>
      <c r="O288" s="79">
        <f>сен.25!G288</f>
        <v>0</v>
      </c>
      <c r="P288" s="79">
        <f>окт.25!G288</f>
        <v>0</v>
      </c>
      <c r="Q288" s="79">
        <f>ноя.25!G288</f>
        <v>0</v>
      </c>
      <c r="R288" s="79">
        <f>дек.25!G288</f>
        <v>0</v>
      </c>
    </row>
    <row r="289" spans="1:18">
      <c r="A289" s="2"/>
      <c r="B289" s="130"/>
      <c r="C289" s="3">
        <v>271</v>
      </c>
      <c r="D289" s="121">
        <v>-5266.16</v>
      </c>
      <c r="E289" s="120">
        <f t="shared" si="4"/>
        <v>-31826.079999999998</v>
      </c>
      <c r="F289" s="126">
        <f>янв.25!H289+фев.25!H289+мар.25!H289+апр.25!H289+май.25!H289+июн.25!H289+июл.25!H289+авг.25!H289+сен.25!H289+окт.25!H289+ноя.25!H289+дек.25!H289</f>
        <v>10266</v>
      </c>
      <c r="G289" s="79">
        <f>янв.25!G289</f>
        <v>15187.76</v>
      </c>
      <c r="H289" s="79">
        <f>фев.25!G289</f>
        <v>11933.24</v>
      </c>
      <c r="I289" s="79">
        <f>мар.25!G289</f>
        <v>9704.92</v>
      </c>
      <c r="J289" s="79">
        <f>апр.25!G289</f>
        <v>0</v>
      </c>
      <c r="K289" s="79">
        <f>май.25!G289</f>
        <v>0</v>
      </c>
      <c r="L289" s="79">
        <f>июн.25!G289</f>
        <v>0</v>
      </c>
      <c r="M289" s="79">
        <f>июл.25!G289</f>
        <v>0</v>
      </c>
      <c r="N289" s="79">
        <f>авг.25!G289</f>
        <v>0</v>
      </c>
      <c r="O289" s="79">
        <f>сен.25!G289</f>
        <v>0</v>
      </c>
      <c r="P289" s="79">
        <f>окт.25!G289</f>
        <v>0</v>
      </c>
      <c r="Q289" s="79">
        <f>ноя.25!G289</f>
        <v>0</v>
      </c>
      <c r="R289" s="79">
        <f>дек.25!G289</f>
        <v>0</v>
      </c>
    </row>
    <row r="290" spans="1:18">
      <c r="A290" s="2"/>
      <c r="B290" s="130"/>
      <c r="C290" s="3">
        <v>272</v>
      </c>
      <c r="D290" s="121">
        <v>0</v>
      </c>
      <c r="E290" s="120">
        <f t="shared" si="4"/>
        <v>0</v>
      </c>
      <c r="F290" s="126">
        <f>янв.25!H290+фев.25!H290+мар.25!H290+апр.25!H290+май.25!H290+июн.25!H290+июл.25!H290+авг.25!H290+сен.25!H290+окт.25!H290+ноя.25!H290+дек.25!H290</f>
        <v>0</v>
      </c>
      <c r="G290" s="79">
        <f>янв.25!G290</f>
        <v>0</v>
      </c>
      <c r="H290" s="79">
        <f>фев.25!G290</f>
        <v>0</v>
      </c>
      <c r="I290" s="79">
        <f>мар.25!G290</f>
        <v>0</v>
      </c>
      <c r="J290" s="79">
        <f>апр.25!G290</f>
        <v>0</v>
      </c>
      <c r="K290" s="79">
        <f>май.25!G290</f>
        <v>0</v>
      </c>
      <c r="L290" s="79">
        <f>июн.25!G290</f>
        <v>0</v>
      </c>
      <c r="M290" s="79">
        <f>июл.25!G290</f>
        <v>0</v>
      </c>
      <c r="N290" s="79">
        <f>авг.25!G290</f>
        <v>0</v>
      </c>
      <c r="O290" s="79">
        <f>сен.25!G290</f>
        <v>0</v>
      </c>
      <c r="P290" s="79">
        <f>окт.25!G290</f>
        <v>0</v>
      </c>
      <c r="Q290" s="79">
        <f>ноя.25!G290</f>
        <v>0</v>
      </c>
      <c r="R290" s="79">
        <f>дек.25!G290</f>
        <v>0</v>
      </c>
    </row>
    <row r="291" spans="1:18">
      <c r="A291" s="2"/>
      <c r="B291" s="130"/>
      <c r="C291" s="3" t="s">
        <v>26</v>
      </c>
      <c r="D291" s="121">
        <v>1698.5300000000002</v>
      </c>
      <c r="E291" s="120">
        <f t="shared" si="4"/>
        <v>-23443.370000000003</v>
      </c>
      <c r="F291" s="126">
        <f>янв.25!H291+фев.25!H291+мар.25!H291+апр.25!H291+май.25!H291+июн.25!H291+июл.25!H291+авг.25!H291+сен.25!H291+окт.25!H291+ноя.25!H291+дек.25!H291</f>
        <v>0</v>
      </c>
      <c r="G291" s="79">
        <f>янв.25!G291</f>
        <v>0</v>
      </c>
      <c r="H291" s="79">
        <f>фев.25!G291</f>
        <v>20560.650000000001</v>
      </c>
      <c r="I291" s="79">
        <f>мар.25!G291</f>
        <v>4581.25</v>
      </c>
      <c r="J291" s="79">
        <f>апр.25!G291</f>
        <v>0</v>
      </c>
      <c r="K291" s="79">
        <f>май.25!G291</f>
        <v>0</v>
      </c>
      <c r="L291" s="79">
        <f>июн.25!G291</f>
        <v>0</v>
      </c>
      <c r="M291" s="79">
        <f>июл.25!G291</f>
        <v>0</v>
      </c>
      <c r="N291" s="79">
        <f>авг.25!G291</f>
        <v>0</v>
      </c>
      <c r="O291" s="79">
        <f>сен.25!G291</f>
        <v>0</v>
      </c>
      <c r="P291" s="79">
        <f>окт.25!G291</f>
        <v>0</v>
      </c>
      <c r="Q291" s="79">
        <f>ноя.25!G291</f>
        <v>0</v>
      </c>
      <c r="R291" s="79">
        <f>дек.25!G291</f>
        <v>0</v>
      </c>
    </row>
    <row r="292" spans="1:18">
      <c r="A292" s="2"/>
      <c r="B292" s="130"/>
      <c r="C292" s="3">
        <v>273</v>
      </c>
      <c r="D292" s="121">
        <v>-5190.5399999999863</v>
      </c>
      <c r="E292" s="120">
        <f t="shared" si="4"/>
        <v>-12177.619999999988</v>
      </c>
      <c r="F292" s="126">
        <f>янв.25!H292+фев.25!H292+мар.25!H292+апр.25!H292+май.25!H292+июн.25!H292+июл.25!H292+авг.25!H292+сен.25!H292+окт.25!H292+ноя.25!H292+дек.25!H292</f>
        <v>26994.799999999999</v>
      </c>
      <c r="G292" s="79">
        <f>янв.25!G292</f>
        <v>13897.68</v>
      </c>
      <c r="H292" s="79">
        <f>фев.25!G292</f>
        <v>9646.2800000000007</v>
      </c>
      <c r="I292" s="79">
        <f>мар.25!G292</f>
        <v>10437.92</v>
      </c>
      <c r="J292" s="79">
        <f>апр.25!G292</f>
        <v>0</v>
      </c>
      <c r="K292" s="79">
        <f>май.25!G292</f>
        <v>0</v>
      </c>
      <c r="L292" s="79">
        <f>июн.25!G292</f>
        <v>0</v>
      </c>
      <c r="M292" s="79">
        <f>июл.25!G292</f>
        <v>0</v>
      </c>
      <c r="N292" s="79">
        <f>авг.25!G292</f>
        <v>0</v>
      </c>
      <c r="O292" s="79">
        <f>сен.25!G292</f>
        <v>0</v>
      </c>
      <c r="P292" s="79">
        <f>окт.25!G292</f>
        <v>0</v>
      </c>
      <c r="Q292" s="79">
        <f>ноя.25!G292</f>
        <v>0</v>
      </c>
      <c r="R292" s="79">
        <f>дек.25!G292</f>
        <v>0</v>
      </c>
    </row>
    <row r="293" spans="1:18">
      <c r="A293" s="2"/>
      <c r="B293" s="130"/>
      <c r="C293" s="3">
        <v>274</v>
      </c>
      <c r="D293" s="121">
        <v>0</v>
      </c>
      <c r="E293" s="120">
        <f t="shared" si="4"/>
        <v>0</v>
      </c>
      <c r="F293" s="126">
        <f>янв.25!H293+фев.25!H293+мар.25!H293+апр.25!H293+май.25!H293+июн.25!H293+июл.25!H293+авг.25!H293+сен.25!H293+окт.25!H293+ноя.25!H293+дек.25!H293</f>
        <v>0</v>
      </c>
      <c r="G293" s="79">
        <f>янв.25!G293</f>
        <v>0</v>
      </c>
      <c r="H293" s="79">
        <f>фев.25!G293</f>
        <v>0</v>
      </c>
      <c r="I293" s="79">
        <f>мар.25!G293</f>
        <v>0</v>
      </c>
      <c r="J293" s="79">
        <f>апр.25!G293</f>
        <v>0</v>
      </c>
      <c r="K293" s="79">
        <f>май.25!G293</f>
        <v>0</v>
      </c>
      <c r="L293" s="79">
        <f>июн.25!G293</f>
        <v>0</v>
      </c>
      <c r="M293" s="79">
        <f>июл.25!G293</f>
        <v>0</v>
      </c>
      <c r="N293" s="79">
        <f>авг.25!G293</f>
        <v>0</v>
      </c>
      <c r="O293" s="79">
        <f>сен.25!G293</f>
        <v>0</v>
      </c>
      <c r="P293" s="79">
        <f>окт.25!G293</f>
        <v>0</v>
      </c>
      <c r="Q293" s="79">
        <f>ноя.25!G293</f>
        <v>0</v>
      </c>
      <c r="R293" s="79">
        <f>дек.25!G293</f>
        <v>0</v>
      </c>
    </row>
    <row r="294" spans="1:18">
      <c r="A294" s="2"/>
      <c r="B294" s="130"/>
      <c r="C294" s="3">
        <v>275</v>
      </c>
      <c r="D294" s="121">
        <v>-2594.4100000000012</v>
      </c>
      <c r="E294" s="120">
        <f t="shared" si="4"/>
        <v>-264.29000000000133</v>
      </c>
      <c r="F294" s="126">
        <f>янв.25!H294+фев.25!H294+мар.25!H294+апр.25!H294+май.25!H294+июн.25!H294+июл.25!H294+авг.25!H294+сен.25!H294+окт.25!H294+ноя.25!H294+дек.25!H294</f>
        <v>2594</v>
      </c>
      <c r="G294" s="79">
        <f>янв.25!G294</f>
        <v>263.88</v>
      </c>
      <c r="H294" s="79">
        <f>фев.25!G294</f>
        <v>0</v>
      </c>
      <c r="I294" s="79">
        <f>мар.25!G294</f>
        <v>0</v>
      </c>
      <c r="J294" s="79">
        <f>апр.25!G294</f>
        <v>0</v>
      </c>
      <c r="K294" s="79">
        <f>май.25!G294</f>
        <v>0</v>
      </c>
      <c r="L294" s="79">
        <f>июн.25!G294</f>
        <v>0</v>
      </c>
      <c r="M294" s="79">
        <f>июл.25!G294</f>
        <v>0</v>
      </c>
      <c r="N294" s="79">
        <f>авг.25!G294</f>
        <v>0</v>
      </c>
      <c r="O294" s="79">
        <f>сен.25!G294</f>
        <v>0</v>
      </c>
      <c r="P294" s="79">
        <f>окт.25!G294</f>
        <v>0</v>
      </c>
      <c r="Q294" s="79">
        <f>ноя.25!G294</f>
        <v>0</v>
      </c>
      <c r="R294" s="79">
        <f>дек.25!G294</f>
        <v>0</v>
      </c>
    </row>
    <row r="295" spans="1:18">
      <c r="A295" s="1"/>
      <c r="B295" s="130"/>
      <c r="C295" s="3">
        <v>276</v>
      </c>
      <c r="D295" s="121">
        <v>723.73000000000116</v>
      </c>
      <c r="E295" s="120">
        <f t="shared" si="4"/>
        <v>-1750.0699999999986</v>
      </c>
      <c r="F295" s="126">
        <f>янв.25!H295+фев.25!H295+мар.25!H295+апр.25!H295+май.25!H295+июн.25!H295+июл.25!H295+авг.25!H295+сен.25!H295+окт.25!H295+ноя.25!H295+дек.25!H295</f>
        <v>7495</v>
      </c>
      <c r="G295" s="79">
        <f>янв.25!G295</f>
        <v>3540.39</v>
      </c>
      <c r="H295" s="79">
        <f>фев.25!G295</f>
        <v>3305.83</v>
      </c>
      <c r="I295" s="79">
        <f>мар.25!G295</f>
        <v>3122.58</v>
      </c>
      <c r="J295" s="79">
        <f>апр.25!G295</f>
        <v>0</v>
      </c>
      <c r="K295" s="79">
        <f>май.25!G295</f>
        <v>0</v>
      </c>
      <c r="L295" s="79">
        <f>июн.25!G295</f>
        <v>0</v>
      </c>
      <c r="M295" s="79">
        <f>июл.25!G295</f>
        <v>0</v>
      </c>
      <c r="N295" s="79">
        <f>авг.25!G295</f>
        <v>0</v>
      </c>
      <c r="O295" s="79">
        <f>сен.25!G295</f>
        <v>0</v>
      </c>
      <c r="P295" s="79">
        <f>окт.25!G295</f>
        <v>0</v>
      </c>
      <c r="Q295" s="79">
        <f>ноя.25!G295</f>
        <v>0</v>
      </c>
      <c r="R295" s="79">
        <f>дек.25!G295</f>
        <v>0</v>
      </c>
    </row>
    <row r="296" spans="1:18">
      <c r="A296" s="1"/>
      <c r="B296" s="130"/>
      <c r="C296" s="3">
        <v>277</v>
      </c>
      <c r="D296" s="121">
        <v>0</v>
      </c>
      <c r="E296" s="120">
        <f t="shared" si="4"/>
        <v>0</v>
      </c>
      <c r="F296" s="126">
        <f>янв.25!H296+фев.25!H296+мар.25!H296+апр.25!H296+май.25!H296+июн.25!H296+июл.25!H296+авг.25!H296+сен.25!H296+окт.25!H296+ноя.25!H296+дек.25!H296</f>
        <v>0</v>
      </c>
      <c r="G296" s="79">
        <f>янв.25!G296</f>
        <v>0</v>
      </c>
      <c r="H296" s="79">
        <f>фев.25!G296</f>
        <v>0</v>
      </c>
      <c r="I296" s="79">
        <f>мар.25!G296</f>
        <v>0</v>
      </c>
      <c r="J296" s="79">
        <f>апр.25!G296</f>
        <v>0</v>
      </c>
      <c r="K296" s="79">
        <f>май.25!G296</f>
        <v>0</v>
      </c>
      <c r="L296" s="79">
        <f>июн.25!G296</f>
        <v>0</v>
      </c>
      <c r="M296" s="79">
        <f>июл.25!G296</f>
        <v>0</v>
      </c>
      <c r="N296" s="79">
        <f>авг.25!G296</f>
        <v>0</v>
      </c>
      <c r="O296" s="79">
        <f>сен.25!G296</f>
        <v>0</v>
      </c>
      <c r="P296" s="79">
        <f>окт.25!G296</f>
        <v>0</v>
      </c>
      <c r="Q296" s="79">
        <f>ноя.25!G296</f>
        <v>0</v>
      </c>
      <c r="R296" s="79">
        <f>дек.25!G296</f>
        <v>0</v>
      </c>
    </row>
    <row r="297" spans="1:18">
      <c r="A297" s="1"/>
      <c r="B297" s="130"/>
      <c r="C297" s="3">
        <v>278</v>
      </c>
      <c r="D297" s="121">
        <v>0</v>
      </c>
      <c r="E297" s="120">
        <f t="shared" si="4"/>
        <v>0</v>
      </c>
      <c r="F297" s="126">
        <f>янв.25!H297+фев.25!H297+мар.25!H297+апр.25!H297+май.25!H297+июн.25!H297+июл.25!H297+авг.25!H297+сен.25!H297+окт.25!H297+ноя.25!H297+дек.25!H297</f>
        <v>0</v>
      </c>
      <c r="G297" s="79">
        <f>янв.25!G297</f>
        <v>0</v>
      </c>
      <c r="H297" s="79">
        <f>фев.25!G297</f>
        <v>0</v>
      </c>
      <c r="I297" s="79">
        <f>мар.25!G297</f>
        <v>0</v>
      </c>
      <c r="J297" s="79">
        <f>апр.25!G297</f>
        <v>0</v>
      </c>
      <c r="K297" s="79">
        <f>май.25!G297</f>
        <v>0</v>
      </c>
      <c r="L297" s="79">
        <f>июн.25!G297</f>
        <v>0</v>
      </c>
      <c r="M297" s="79">
        <f>июл.25!G297</f>
        <v>0</v>
      </c>
      <c r="N297" s="79">
        <f>авг.25!G297</f>
        <v>0</v>
      </c>
      <c r="O297" s="79">
        <f>сен.25!G297</f>
        <v>0</v>
      </c>
      <c r="P297" s="79">
        <f>окт.25!G297</f>
        <v>0</v>
      </c>
      <c r="Q297" s="79">
        <f>ноя.25!G297</f>
        <v>0</v>
      </c>
      <c r="R297" s="79">
        <f>дек.25!G297</f>
        <v>0</v>
      </c>
    </row>
    <row r="298" spans="1:18">
      <c r="A298" s="1"/>
      <c r="B298" s="130"/>
      <c r="C298" s="3">
        <v>279</v>
      </c>
      <c r="D298" s="121">
        <v>-815.74</v>
      </c>
      <c r="E298" s="120">
        <f t="shared" si="4"/>
        <v>-15688.31</v>
      </c>
      <c r="F298" s="126">
        <f>янв.25!H298+фев.25!H298+мар.25!H298+апр.25!H298+май.25!H298+июн.25!H298+июл.25!H298+авг.25!H298+сен.25!H298+окт.25!H298+ноя.25!H298+дек.25!H298</f>
        <v>7330</v>
      </c>
      <c r="G298" s="79">
        <f>янв.25!G298</f>
        <v>7975.04</v>
      </c>
      <c r="H298" s="79">
        <f>фев.25!G298</f>
        <v>7249.37</v>
      </c>
      <c r="I298" s="79">
        <f>мар.25!G298</f>
        <v>6978.16</v>
      </c>
      <c r="J298" s="79">
        <f>апр.25!G298</f>
        <v>0</v>
      </c>
      <c r="K298" s="79">
        <f>май.25!G298</f>
        <v>0</v>
      </c>
      <c r="L298" s="79">
        <f>июн.25!G298</f>
        <v>0</v>
      </c>
      <c r="M298" s="79">
        <f>июл.25!G298</f>
        <v>0</v>
      </c>
      <c r="N298" s="79">
        <f>авг.25!G298</f>
        <v>0</v>
      </c>
      <c r="O298" s="79">
        <f>сен.25!G298</f>
        <v>0</v>
      </c>
      <c r="P298" s="79">
        <f>окт.25!G298</f>
        <v>0</v>
      </c>
      <c r="Q298" s="79">
        <f>ноя.25!G298</f>
        <v>0</v>
      </c>
      <c r="R298" s="79">
        <f>дек.25!G298</f>
        <v>0</v>
      </c>
    </row>
    <row r="299" spans="1:18">
      <c r="A299" s="1"/>
      <c r="B299" s="130"/>
      <c r="C299" s="3">
        <v>280</v>
      </c>
      <c r="D299" s="121">
        <v>-6233.3100000000195</v>
      </c>
      <c r="E299" s="120">
        <f t="shared" si="4"/>
        <v>-21971.570000000018</v>
      </c>
      <c r="F299" s="126">
        <f>янв.25!H299+фев.25!H299+мар.25!H299+апр.25!H299+май.25!H299+июн.25!H299+июл.25!H299+авг.25!H299+сен.25!H299+окт.25!H299+ноя.25!H299+дек.25!H299</f>
        <v>35000</v>
      </c>
      <c r="G299" s="79">
        <f>янв.25!G299</f>
        <v>34509.64</v>
      </c>
      <c r="H299" s="79">
        <f>фев.25!G299</f>
        <v>1158.1400000000001</v>
      </c>
      <c r="I299" s="79">
        <f>мар.25!G299</f>
        <v>15070.48</v>
      </c>
      <c r="J299" s="79">
        <f>апр.25!G299</f>
        <v>0</v>
      </c>
      <c r="K299" s="79">
        <f>май.25!G299</f>
        <v>0</v>
      </c>
      <c r="L299" s="79">
        <f>июн.25!G299</f>
        <v>0</v>
      </c>
      <c r="M299" s="79">
        <f>июл.25!G299</f>
        <v>0</v>
      </c>
      <c r="N299" s="79">
        <f>авг.25!G299</f>
        <v>0</v>
      </c>
      <c r="O299" s="79">
        <f>сен.25!G299</f>
        <v>0</v>
      </c>
      <c r="P299" s="79">
        <f>окт.25!G299</f>
        <v>0</v>
      </c>
      <c r="Q299" s="79">
        <f>ноя.25!G299</f>
        <v>0</v>
      </c>
      <c r="R299" s="79">
        <f>дек.25!G299</f>
        <v>0</v>
      </c>
    </row>
    <row r="300" spans="1:18">
      <c r="A300" s="2"/>
      <c r="B300" s="130"/>
      <c r="C300" s="3">
        <v>281</v>
      </c>
      <c r="D300" s="121">
        <v>-8424.6799999999857</v>
      </c>
      <c r="E300" s="120">
        <f t="shared" si="4"/>
        <v>-30124.279999999984</v>
      </c>
      <c r="F300" s="126">
        <f>янв.25!H300+фев.25!H300+мар.25!H300+апр.25!H300+май.25!H300+июн.25!H300+июл.25!H300+авг.25!H300+сен.25!H300+окт.25!H300+ноя.25!H300+дек.25!H300</f>
        <v>8500</v>
      </c>
      <c r="G300" s="79">
        <f>янв.25!G300</f>
        <v>11984.55</v>
      </c>
      <c r="H300" s="79">
        <f>фев.25!G300</f>
        <v>9140.51</v>
      </c>
      <c r="I300" s="79">
        <f>мар.25!G300</f>
        <v>9074.5400000000009</v>
      </c>
      <c r="J300" s="79">
        <f>апр.25!G300</f>
        <v>0</v>
      </c>
      <c r="K300" s="79">
        <f>май.25!G300</f>
        <v>0</v>
      </c>
      <c r="L300" s="79">
        <f>июн.25!G300</f>
        <v>0</v>
      </c>
      <c r="M300" s="79">
        <f>июл.25!G300</f>
        <v>0</v>
      </c>
      <c r="N300" s="79">
        <f>авг.25!G300</f>
        <v>0</v>
      </c>
      <c r="O300" s="79">
        <f>сен.25!G300</f>
        <v>0</v>
      </c>
      <c r="P300" s="79">
        <f>окт.25!G300</f>
        <v>0</v>
      </c>
      <c r="Q300" s="79">
        <f>ноя.25!G300</f>
        <v>0</v>
      </c>
      <c r="R300" s="79">
        <f>дек.25!G300</f>
        <v>0</v>
      </c>
    </row>
    <row r="301" spans="1:18" s="76" customFormat="1">
      <c r="A301" s="1"/>
      <c r="B301" s="130"/>
      <c r="C301" s="3">
        <v>282</v>
      </c>
      <c r="D301" s="121">
        <v>1534.34</v>
      </c>
      <c r="E301" s="120">
        <f t="shared" si="4"/>
        <v>1534.34</v>
      </c>
      <c r="F301" s="126">
        <f>янв.25!H301+фев.25!H301+мар.25!H301+апр.25!H301+май.25!H301+июн.25!H301+июл.25!H301+авг.25!H301+сен.25!H301+окт.25!H301+ноя.25!H301+дек.25!H301</f>
        <v>0</v>
      </c>
      <c r="G301" s="79">
        <f>янв.25!G301</f>
        <v>0</v>
      </c>
      <c r="H301" s="79">
        <f>фев.25!G301</f>
        <v>0</v>
      </c>
      <c r="I301" s="79">
        <f>мар.25!G301</f>
        <v>0</v>
      </c>
      <c r="J301" s="79">
        <f>апр.25!G301</f>
        <v>0</v>
      </c>
      <c r="K301" s="79">
        <f>май.25!G301</f>
        <v>0</v>
      </c>
      <c r="L301" s="79">
        <f>июн.25!G301</f>
        <v>0</v>
      </c>
      <c r="M301" s="79">
        <f>июл.25!G301</f>
        <v>0</v>
      </c>
      <c r="N301" s="79">
        <f>авг.25!G301</f>
        <v>0</v>
      </c>
      <c r="O301" s="79">
        <f>сен.25!G301</f>
        <v>0</v>
      </c>
      <c r="P301" s="79">
        <f>окт.25!G301</f>
        <v>0</v>
      </c>
      <c r="Q301" s="79">
        <f>ноя.25!G301</f>
        <v>0</v>
      </c>
      <c r="R301" s="79">
        <f>дек.25!G301</f>
        <v>0</v>
      </c>
    </row>
    <row r="302" spans="1:18">
      <c r="A302" s="2"/>
      <c r="B302" s="130"/>
      <c r="C302" s="3">
        <v>283</v>
      </c>
      <c r="D302" s="121">
        <v>-3459.0600000000009</v>
      </c>
      <c r="E302" s="120">
        <f t="shared" si="4"/>
        <v>-11020.030000000002</v>
      </c>
      <c r="F302" s="126">
        <f>янв.25!H302+фев.25!H302+мар.25!H302+апр.25!H302+май.25!H302+июн.25!H302+июл.25!H302+авг.25!H302+сен.25!H302+окт.25!H302+ноя.25!H302+дек.25!H302</f>
        <v>3500</v>
      </c>
      <c r="G302" s="79">
        <f>янв.25!G302</f>
        <v>4581.25</v>
      </c>
      <c r="H302" s="79">
        <f>фев.25!G302</f>
        <v>3613.69</v>
      </c>
      <c r="I302" s="79">
        <f>мар.25!G302</f>
        <v>2866.03</v>
      </c>
      <c r="J302" s="79">
        <f>апр.25!G302</f>
        <v>0</v>
      </c>
      <c r="K302" s="79">
        <f>май.25!G302</f>
        <v>0</v>
      </c>
      <c r="L302" s="79">
        <f>июн.25!G302</f>
        <v>0</v>
      </c>
      <c r="M302" s="79">
        <f>июл.25!G302</f>
        <v>0</v>
      </c>
      <c r="N302" s="79">
        <f>авг.25!G302</f>
        <v>0</v>
      </c>
      <c r="O302" s="79">
        <f>сен.25!G302</f>
        <v>0</v>
      </c>
      <c r="P302" s="79">
        <f>окт.25!G302</f>
        <v>0</v>
      </c>
      <c r="Q302" s="79">
        <f>ноя.25!G302</f>
        <v>0</v>
      </c>
      <c r="R302" s="79">
        <f>дек.25!G302</f>
        <v>0</v>
      </c>
    </row>
    <row r="303" spans="1:18">
      <c r="A303" s="1"/>
      <c r="B303" s="130"/>
      <c r="C303" s="3" t="s">
        <v>21</v>
      </c>
      <c r="D303" s="121">
        <v>1183.0799999999929</v>
      </c>
      <c r="E303" s="120">
        <f t="shared" si="4"/>
        <v>-5577.3300000000072</v>
      </c>
      <c r="F303" s="126">
        <f>янв.25!H303+фев.25!H303+мар.25!H303+апр.25!H303+май.25!H303+июн.25!H303+июл.25!H303+авг.25!H303+сен.25!H303+окт.25!H303+ноя.25!H303+дек.25!H303</f>
        <v>2600</v>
      </c>
      <c r="G303" s="79">
        <f>янв.25!G303</f>
        <v>3774.95</v>
      </c>
      <c r="H303" s="79">
        <f>фев.25!G303</f>
        <v>2616.81</v>
      </c>
      <c r="I303" s="79">
        <f>мар.25!G303</f>
        <v>2968.65</v>
      </c>
      <c r="J303" s="79">
        <f>апр.25!G303</f>
        <v>0</v>
      </c>
      <c r="K303" s="79">
        <f>май.25!G303</f>
        <v>0</v>
      </c>
      <c r="L303" s="79">
        <f>июн.25!G303</f>
        <v>0</v>
      </c>
      <c r="M303" s="79">
        <f>июл.25!G303</f>
        <v>0</v>
      </c>
      <c r="N303" s="79">
        <f>авг.25!G303</f>
        <v>0</v>
      </c>
      <c r="O303" s="79">
        <f>сен.25!G303</f>
        <v>0</v>
      </c>
      <c r="P303" s="79">
        <f>окт.25!G303</f>
        <v>0</v>
      </c>
      <c r="Q303" s="79">
        <f>ноя.25!G303</f>
        <v>0</v>
      </c>
      <c r="R303" s="79">
        <f>дек.25!G303</f>
        <v>0</v>
      </c>
    </row>
    <row r="304" spans="1:18">
      <c r="A304" s="2"/>
      <c r="B304" s="130"/>
      <c r="C304" s="3">
        <v>284</v>
      </c>
      <c r="D304" s="121">
        <v>0</v>
      </c>
      <c r="E304" s="120">
        <f t="shared" si="4"/>
        <v>0</v>
      </c>
      <c r="F304" s="126">
        <f>янв.25!H304+фев.25!H304+мар.25!H304+апр.25!H304+май.25!H304+июн.25!H304+июл.25!H304+авг.25!H304+сен.25!H304+окт.25!H304+ноя.25!H304+дек.25!H304</f>
        <v>0</v>
      </c>
      <c r="G304" s="79">
        <f>янв.25!G304</f>
        <v>0</v>
      </c>
      <c r="H304" s="79">
        <f>фев.25!G304</f>
        <v>0</v>
      </c>
      <c r="I304" s="79">
        <f>мар.25!G304</f>
        <v>0</v>
      </c>
      <c r="J304" s="79">
        <f>апр.25!G304</f>
        <v>0</v>
      </c>
      <c r="K304" s="79">
        <f>май.25!G304</f>
        <v>0</v>
      </c>
      <c r="L304" s="79">
        <f>июн.25!G304</f>
        <v>0</v>
      </c>
      <c r="M304" s="79">
        <f>июл.25!G304</f>
        <v>0</v>
      </c>
      <c r="N304" s="79">
        <f>авг.25!G304</f>
        <v>0</v>
      </c>
      <c r="O304" s="79">
        <f>сен.25!G304</f>
        <v>0</v>
      </c>
      <c r="P304" s="79">
        <f>окт.25!G304</f>
        <v>0</v>
      </c>
      <c r="Q304" s="79">
        <f>ноя.25!G304</f>
        <v>0</v>
      </c>
      <c r="R304" s="79">
        <f>дек.25!G304</f>
        <v>0</v>
      </c>
    </row>
    <row r="305" spans="1:18">
      <c r="A305" s="2"/>
      <c r="B305" s="130"/>
      <c r="C305" s="3">
        <v>285</v>
      </c>
      <c r="D305" s="121">
        <v>0</v>
      </c>
      <c r="E305" s="120">
        <f t="shared" si="4"/>
        <v>0</v>
      </c>
      <c r="F305" s="126">
        <f>янв.25!H305+фев.25!H305+мар.25!H305+апр.25!H305+май.25!H305+июн.25!H305+июл.25!H305+авг.25!H305+сен.25!H305+окт.25!H305+ноя.25!H305+дек.25!H305</f>
        <v>0</v>
      </c>
      <c r="G305" s="79">
        <f>янв.25!G305</f>
        <v>0</v>
      </c>
      <c r="H305" s="79">
        <f>фев.25!G305</f>
        <v>0</v>
      </c>
      <c r="I305" s="79">
        <f>мар.25!G305</f>
        <v>0</v>
      </c>
      <c r="J305" s="79">
        <f>апр.25!G305</f>
        <v>0</v>
      </c>
      <c r="K305" s="79">
        <f>май.25!G305</f>
        <v>0</v>
      </c>
      <c r="L305" s="79">
        <f>июн.25!G305</f>
        <v>0</v>
      </c>
      <c r="M305" s="79">
        <f>июл.25!G305</f>
        <v>0</v>
      </c>
      <c r="N305" s="79">
        <f>авг.25!G305</f>
        <v>0</v>
      </c>
      <c r="O305" s="79">
        <f>сен.25!G305</f>
        <v>0</v>
      </c>
      <c r="P305" s="79">
        <f>окт.25!G305</f>
        <v>0</v>
      </c>
      <c r="Q305" s="79">
        <f>ноя.25!G305</f>
        <v>0</v>
      </c>
      <c r="R305" s="79">
        <f>дек.25!G305</f>
        <v>0</v>
      </c>
    </row>
    <row r="306" spans="1:18">
      <c r="A306" s="1"/>
      <c r="B306" s="130"/>
      <c r="C306" s="3">
        <v>286</v>
      </c>
      <c r="D306" s="121">
        <v>0</v>
      </c>
      <c r="E306" s="120">
        <f t="shared" si="4"/>
        <v>0</v>
      </c>
      <c r="F306" s="126">
        <f>янв.25!H306+фев.25!H306+мар.25!H306+апр.25!H306+май.25!H306+июн.25!H306+июл.25!H306+авг.25!H306+сен.25!H306+окт.25!H306+ноя.25!H306+дек.25!H306</f>
        <v>0</v>
      </c>
      <c r="G306" s="79">
        <f>янв.25!G306</f>
        <v>0</v>
      </c>
      <c r="H306" s="79">
        <f>фев.25!G306</f>
        <v>0</v>
      </c>
      <c r="I306" s="79">
        <f>мар.25!G306</f>
        <v>0</v>
      </c>
      <c r="J306" s="79">
        <f>апр.25!G306</f>
        <v>0</v>
      </c>
      <c r="K306" s="79">
        <f>май.25!G306</f>
        <v>0</v>
      </c>
      <c r="L306" s="79">
        <f>июн.25!G306</f>
        <v>0</v>
      </c>
      <c r="M306" s="79">
        <f>июл.25!G306</f>
        <v>0</v>
      </c>
      <c r="N306" s="79">
        <f>авг.25!G306</f>
        <v>0</v>
      </c>
      <c r="O306" s="79">
        <f>сен.25!G306</f>
        <v>0</v>
      </c>
      <c r="P306" s="79">
        <f>окт.25!G306</f>
        <v>0</v>
      </c>
      <c r="Q306" s="79">
        <f>ноя.25!G306</f>
        <v>0</v>
      </c>
      <c r="R306" s="79">
        <f>дек.25!G306</f>
        <v>0</v>
      </c>
    </row>
    <row r="307" spans="1:18">
      <c r="A307" s="2"/>
      <c r="B307" s="130"/>
      <c r="C307" s="3">
        <v>287</v>
      </c>
      <c r="D307" s="121">
        <v>0</v>
      </c>
      <c r="E307" s="120">
        <f t="shared" si="4"/>
        <v>0</v>
      </c>
      <c r="F307" s="126">
        <f>янв.25!H307+фев.25!H307+мар.25!H307+апр.25!H307+май.25!H307+июн.25!H307+июл.25!H307+авг.25!H307+сен.25!H307+окт.25!H307+ноя.25!H307+дек.25!H307</f>
        <v>0</v>
      </c>
      <c r="G307" s="79">
        <f>янв.25!G307</f>
        <v>0</v>
      </c>
      <c r="H307" s="79">
        <f>фев.25!G307</f>
        <v>0</v>
      </c>
      <c r="I307" s="79">
        <f>мар.25!G307</f>
        <v>0</v>
      </c>
      <c r="J307" s="79">
        <f>апр.25!G307</f>
        <v>0</v>
      </c>
      <c r="K307" s="79">
        <f>май.25!G307</f>
        <v>0</v>
      </c>
      <c r="L307" s="79">
        <f>июн.25!G307</f>
        <v>0</v>
      </c>
      <c r="M307" s="79">
        <f>июл.25!G307</f>
        <v>0</v>
      </c>
      <c r="N307" s="79">
        <f>авг.25!G307</f>
        <v>0</v>
      </c>
      <c r="O307" s="79">
        <f>сен.25!G307</f>
        <v>0</v>
      </c>
      <c r="P307" s="79">
        <f>окт.25!G307</f>
        <v>0</v>
      </c>
      <c r="Q307" s="79">
        <f>ноя.25!G307</f>
        <v>0</v>
      </c>
      <c r="R307" s="79">
        <f>дек.25!G307</f>
        <v>0</v>
      </c>
    </row>
    <row r="308" spans="1:18">
      <c r="A308" s="1"/>
      <c r="B308" s="130"/>
      <c r="C308" s="3">
        <v>288</v>
      </c>
      <c r="D308" s="121">
        <v>-1561.4800000000023</v>
      </c>
      <c r="E308" s="120">
        <f t="shared" si="4"/>
        <v>-2308.8200000000024</v>
      </c>
      <c r="F308" s="126">
        <f>янв.25!H308+фев.25!H308+мар.25!H308+апр.25!H308+май.25!H308+июн.25!H308+июл.25!H308+авг.25!H308+сен.25!H308+окт.25!H308+ноя.25!H308+дек.25!H308</f>
        <v>9500</v>
      </c>
      <c r="G308" s="79">
        <f>янв.25!G308</f>
        <v>4654.55</v>
      </c>
      <c r="H308" s="79">
        <f>фев.25!G308</f>
        <v>3034.62</v>
      </c>
      <c r="I308" s="79">
        <f>мар.25!G308</f>
        <v>2558.17</v>
      </c>
      <c r="J308" s="79">
        <f>апр.25!G308</f>
        <v>0</v>
      </c>
      <c r="K308" s="79">
        <f>май.25!G308</f>
        <v>0</v>
      </c>
      <c r="L308" s="79">
        <f>июн.25!G308</f>
        <v>0</v>
      </c>
      <c r="M308" s="79">
        <f>июл.25!G308</f>
        <v>0</v>
      </c>
      <c r="N308" s="79">
        <f>авг.25!G308</f>
        <v>0</v>
      </c>
      <c r="O308" s="79">
        <f>сен.25!G308</f>
        <v>0</v>
      </c>
      <c r="P308" s="79">
        <f>окт.25!G308</f>
        <v>0</v>
      </c>
      <c r="Q308" s="79">
        <f>ноя.25!G308</f>
        <v>0</v>
      </c>
      <c r="R308" s="79">
        <f>дек.25!G308</f>
        <v>0</v>
      </c>
    </row>
    <row r="309" spans="1:18">
      <c r="A309" s="2"/>
      <c r="B309" s="130"/>
      <c r="C309" s="3">
        <v>289</v>
      </c>
      <c r="D309" s="121">
        <v>29</v>
      </c>
      <c r="E309" s="120">
        <f t="shared" si="4"/>
        <v>-22.310000000000002</v>
      </c>
      <c r="F309" s="126">
        <f>янв.25!H309+фев.25!H309+мар.25!H309+апр.25!H309+май.25!H309+июн.25!H309+июл.25!H309+авг.25!H309+сен.25!H309+окт.25!H309+ноя.25!H309+дек.25!H309</f>
        <v>0</v>
      </c>
      <c r="G309" s="79">
        <f>янв.25!G309</f>
        <v>0</v>
      </c>
      <c r="H309" s="79">
        <f>фев.25!G309</f>
        <v>51.31</v>
      </c>
      <c r="I309" s="79">
        <f>мар.25!G309</f>
        <v>0</v>
      </c>
      <c r="J309" s="79">
        <f>апр.25!G309</f>
        <v>0</v>
      </c>
      <c r="K309" s="79">
        <f>май.25!G309</f>
        <v>0</v>
      </c>
      <c r="L309" s="79">
        <f>июн.25!G309</f>
        <v>0</v>
      </c>
      <c r="M309" s="79">
        <f>июл.25!G309</f>
        <v>0</v>
      </c>
      <c r="N309" s="79">
        <f>авг.25!G309</f>
        <v>0</v>
      </c>
      <c r="O309" s="79">
        <f>сен.25!G309</f>
        <v>0</v>
      </c>
      <c r="P309" s="79">
        <f>окт.25!G309</f>
        <v>0</v>
      </c>
      <c r="Q309" s="79">
        <f>ноя.25!G309</f>
        <v>0</v>
      </c>
      <c r="R309" s="79">
        <f>дек.25!G309</f>
        <v>0</v>
      </c>
    </row>
    <row r="310" spans="1:18">
      <c r="A310" s="2"/>
      <c r="B310" s="130"/>
      <c r="C310" s="3">
        <v>290</v>
      </c>
      <c r="D310" s="121">
        <v>0</v>
      </c>
      <c r="E310" s="120">
        <f t="shared" si="4"/>
        <v>0</v>
      </c>
      <c r="F310" s="126">
        <f>янв.25!H310+фев.25!H310+мар.25!H310+апр.25!H310+май.25!H310+июн.25!H310+июл.25!H310+авг.25!H310+сен.25!H310+окт.25!H310+ноя.25!H310+дек.25!H310</f>
        <v>0</v>
      </c>
      <c r="G310" s="79">
        <f>янв.25!G310</f>
        <v>0</v>
      </c>
      <c r="H310" s="79">
        <f>фев.25!G310</f>
        <v>0</v>
      </c>
      <c r="I310" s="79">
        <f>мар.25!G310</f>
        <v>0</v>
      </c>
      <c r="J310" s="79">
        <f>апр.25!G310</f>
        <v>0</v>
      </c>
      <c r="K310" s="79">
        <f>май.25!G310</f>
        <v>0</v>
      </c>
      <c r="L310" s="79">
        <f>июн.25!G310</f>
        <v>0</v>
      </c>
      <c r="M310" s="79">
        <f>июл.25!G310</f>
        <v>0</v>
      </c>
      <c r="N310" s="79">
        <f>авг.25!G310</f>
        <v>0</v>
      </c>
      <c r="O310" s="79">
        <f>сен.25!G310</f>
        <v>0</v>
      </c>
      <c r="P310" s="79">
        <f>окт.25!G310</f>
        <v>0</v>
      </c>
      <c r="Q310" s="79">
        <f>ноя.25!G310</f>
        <v>0</v>
      </c>
      <c r="R310" s="79">
        <f>дек.25!G310</f>
        <v>0</v>
      </c>
    </row>
    <row r="311" spans="1:18">
      <c r="A311" s="2"/>
      <c r="B311" s="130"/>
      <c r="C311" s="3">
        <v>291</v>
      </c>
      <c r="D311" s="121">
        <v>6.3000000000000043</v>
      </c>
      <c r="E311" s="120">
        <f t="shared" si="4"/>
        <v>-23.019999999999996</v>
      </c>
      <c r="F311" s="126">
        <f>янв.25!H311+фев.25!H311+мар.25!H311+апр.25!H311+май.25!H311+июн.25!H311+июл.25!H311+авг.25!H311+сен.25!H311+окт.25!H311+ноя.25!H311+дек.25!H311</f>
        <v>0</v>
      </c>
      <c r="G311" s="79">
        <f>янв.25!G311</f>
        <v>0</v>
      </c>
      <c r="H311" s="79">
        <f>фев.25!G311</f>
        <v>7.33</v>
      </c>
      <c r="I311" s="79">
        <f>мар.25!G311</f>
        <v>21.990000000000002</v>
      </c>
      <c r="J311" s="79">
        <f>апр.25!G311</f>
        <v>0</v>
      </c>
      <c r="K311" s="79">
        <f>май.25!G311</f>
        <v>0</v>
      </c>
      <c r="L311" s="79">
        <f>июн.25!G311</f>
        <v>0</v>
      </c>
      <c r="M311" s="79">
        <f>июл.25!G311</f>
        <v>0</v>
      </c>
      <c r="N311" s="79">
        <f>авг.25!G311</f>
        <v>0</v>
      </c>
      <c r="O311" s="79">
        <f>сен.25!G311</f>
        <v>0</v>
      </c>
      <c r="P311" s="79">
        <f>окт.25!G311</f>
        <v>0</v>
      </c>
      <c r="Q311" s="79">
        <f>ноя.25!G311</f>
        <v>0</v>
      </c>
      <c r="R311" s="79">
        <f>дек.25!G311</f>
        <v>0</v>
      </c>
    </row>
    <row r="312" spans="1:18">
      <c r="A312" s="2"/>
      <c r="B312" s="130"/>
      <c r="C312" s="3">
        <v>292</v>
      </c>
      <c r="D312" s="121">
        <v>-28082.060000000009</v>
      </c>
      <c r="E312" s="120">
        <f t="shared" si="4"/>
        <v>-51907.780000000013</v>
      </c>
      <c r="F312" s="126">
        <f>янв.25!H312+фев.25!H312+мар.25!H312+апр.25!H312+май.25!H312+июн.25!H312+июл.25!H312+авг.25!H312+сен.25!H312+окт.25!H312+ноя.25!H312+дек.25!H312</f>
        <v>28100</v>
      </c>
      <c r="G312" s="79">
        <f>янв.25!G312</f>
        <v>19233.920000000002</v>
      </c>
      <c r="H312" s="79">
        <f>фев.25!G312</f>
        <v>17804.57</v>
      </c>
      <c r="I312" s="79">
        <f>мар.25!G312</f>
        <v>14887.23</v>
      </c>
      <c r="J312" s="79">
        <f>апр.25!G312</f>
        <v>0</v>
      </c>
      <c r="K312" s="79">
        <f>май.25!G312</f>
        <v>0</v>
      </c>
      <c r="L312" s="79">
        <f>июн.25!G312</f>
        <v>0</v>
      </c>
      <c r="M312" s="79">
        <f>июл.25!G312</f>
        <v>0</v>
      </c>
      <c r="N312" s="79">
        <f>авг.25!G312</f>
        <v>0</v>
      </c>
      <c r="O312" s="79">
        <f>сен.25!G312</f>
        <v>0</v>
      </c>
      <c r="P312" s="79">
        <f>окт.25!G312</f>
        <v>0</v>
      </c>
      <c r="Q312" s="79">
        <f>ноя.25!G312</f>
        <v>0</v>
      </c>
      <c r="R312" s="79">
        <f>дек.25!G312</f>
        <v>0</v>
      </c>
    </row>
    <row r="313" spans="1:18">
      <c r="A313" s="2"/>
      <c r="B313" s="130"/>
      <c r="C313" s="3">
        <v>293</v>
      </c>
      <c r="D313" s="121">
        <v>-21150.620000000014</v>
      </c>
      <c r="E313" s="120">
        <f t="shared" si="4"/>
        <v>-50602.450000000012</v>
      </c>
      <c r="F313" s="126">
        <f>янв.25!H313+фев.25!H313+мар.25!H313+апр.25!H313+май.25!H313+июн.25!H313+июл.25!H313+авг.25!H313+сен.25!H313+окт.25!H313+ноя.25!H313+дек.25!H313</f>
        <v>18567</v>
      </c>
      <c r="G313" s="79">
        <f>янв.25!G313</f>
        <v>18566.89</v>
      </c>
      <c r="H313" s="79">
        <f>фев.25!G313</f>
        <v>15305.04</v>
      </c>
      <c r="I313" s="79">
        <f>мар.25!G313</f>
        <v>14146.9</v>
      </c>
      <c r="J313" s="79">
        <f>апр.25!G313</f>
        <v>0</v>
      </c>
      <c r="K313" s="79">
        <f>май.25!G313</f>
        <v>0</v>
      </c>
      <c r="L313" s="79">
        <f>июн.25!G313</f>
        <v>0</v>
      </c>
      <c r="M313" s="79">
        <f>июл.25!G313</f>
        <v>0</v>
      </c>
      <c r="N313" s="79">
        <f>авг.25!G313</f>
        <v>0</v>
      </c>
      <c r="O313" s="79">
        <f>сен.25!G313</f>
        <v>0</v>
      </c>
      <c r="P313" s="79">
        <f>окт.25!G313</f>
        <v>0</v>
      </c>
      <c r="Q313" s="79">
        <f>ноя.25!G313</f>
        <v>0</v>
      </c>
      <c r="R313" s="79">
        <f>дек.25!G313</f>
        <v>0</v>
      </c>
    </row>
    <row r="314" spans="1:18">
      <c r="A314" s="2"/>
      <c r="B314" s="130"/>
      <c r="C314" s="3">
        <v>294</v>
      </c>
      <c r="D314" s="121">
        <v>0</v>
      </c>
      <c r="E314" s="120">
        <f t="shared" si="4"/>
        <v>0</v>
      </c>
      <c r="F314" s="126">
        <f>янв.25!H314+фев.25!H314+мар.25!H314+апр.25!H314+май.25!H314+июн.25!H314+июл.25!H314+авг.25!H314+сен.25!H314+окт.25!H314+ноя.25!H314+дек.25!H314</f>
        <v>0</v>
      </c>
      <c r="G314" s="79">
        <f>янв.25!G314</f>
        <v>0</v>
      </c>
      <c r="H314" s="79">
        <f>фев.25!G314</f>
        <v>0</v>
      </c>
      <c r="I314" s="79">
        <f>мар.25!G314</f>
        <v>0</v>
      </c>
      <c r="J314" s="79">
        <f>апр.25!G314</f>
        <v>0</v>
      </c>
      <c r="K314" s="79">
        <f>май.25!G314</f>
        <v>0</v>
      </c>
      <c r="L314" s="79">
        <f>июн.25!G314</f>
        <v>0</v>
      </c>
      <c r="M314" s="79">
        <f>июл.25!G314</f>
        <v>0</v>
      </c>
      <c r="N314" s="79">
        <f>авг.25!G314</f>
        <v>0</v>
      </c>
      <c r="O314" s="79">
        <f>сен.25!G314</f>
        <v>0</v>
      </c>
      <c r="P314" s="79">
        <f>окт.25!G314</f>
        <v>0</v>
      </c>
      <c r="Q314" s="79">
        <f>ноя.25!G314</f>
        <v>0</v>
      </c>
      <c r="R314" s="79">
        <f>дек.25!G314</f>
        <v>0</v>
      </c>
    </row>
    <row r="315" spans="1:18">
      <c r="A315" s="2"/>
      <c r="B315" s="130"/>
      <c r="C315" s="3">
        <v>295</v>
      </c>
      <c r="D315" s="121">
        <v>-2355.4400000000014</v>
      </c>
      <c r="E315" s="120">
        <f t="shared" si="4"/>
        <v>-5628.9800000000014</v>
      </c>
      <c r="F315" s="126">
        <f>янв.25!H315+фев.25!H315+мар.25!H315+апр.25!H315+май.25!H315+июн.25!H315+июл.25!H315+авг.25!H315+сен.25!H315+окт.25!H315+ноя.25!H315+дек.25!H315</f>
        <v>8000</v>
      </c>
      <c r="G315" s="79">
        <f>янв.25!G315</f>
        <v>3518.4</v>
      </c>
      <c r="H315" s="79">
        <f>фев.25!G315</f>
        <v>3423.11</v>
      </c>
      <c r="I315" s="79">
        <f>мар.25!G315</f>
        <v>4332.03</v>
      </c>
      <c r="J315" s="79">
        <f>апр.25!G315</f>
        <v>0</v>
      </c>
      <c r="K315" s="79">
        <f>май.25!G315</f>
        <v>0</v>
      </c>
      <c r="L315" s="79">
        <f>июн.25!G315</f>
        <v>0</v>
      </c>
      <c r="M315" s="79">
        <f>июл.25!G315</f>
        <v>0</v>
      </c>
      <c r="N315" s="79">
        <f>авг.25!G315</f>
        <v>0</v>
      </c>
      <c r="O315" s="79">
        <f>сен.25!G315</f>
        <v>0</v>
      </c>
      <c r="P315" s="79">
        <f>окт.25!G315</f>
        <v>0</v>
      </c>
      <c r="Q315" s="79">
        <f>ноя.25!G315</f>
        <v>0</v>
      </c>
      <c r="R315" s="79">
        <f>дек.25!G315</f>
        <v>0</v>
      </c>
    </row>
    <row r="316" spans="1:18">
      <c r="A316" s="2"/>
      <c r="B316" s="130"/>
      <c r="C316" s="3">
        <v>296</v>
      </c>
      <c r="D316" s="121">
        <v>0</v>
      </c>
      <c r="E316" s="120">
        <f t="shared" si="4"/>
        <v>0</v>
      </c>
      <c r="F316" s="126">
        <f>янв.25!H316+фев.25!H316+мар.25!H316+апр.25!H316+май.25!H316+июн.25!H316+июл.25!H316+авг.25!H316+сен.25!H316+окт.25!H316+ноя.25!H316+дек.25!H316</f>
        <v>0</v>
      </c>
      <c r="G316" s="79">
        <f>янв.25!G316</f>
        <v>0</v>
      </c>
      <c r="H316" s="79">
        <f>фев.25!G316</f>
        <v>0</v>
      </c>
      <c r="I316" s="79">
        <f>мар.25!G316</f>
        <v>0</v>
      </c>
      <c r="J316" s="79">
        <f>апр.25!G316</f>
        <v>0</v>
      </c>
      <c r="K316" s="79">
        <f>май.25!G316</f>
        <v>0</v>
      </c>
      <c r="L316" s="79">
        <f>июн.25!G316</f>
        <v>0</v>
      </c>
      <c r="M316" s="79">
        <f>июл.25!G316</f>
        <v>0</v>
      </c>
      <c r="N316" s="79">
        <f>авг.25!G316</f>
        <v>0</v>
      </c>
      <c r="O316" s="79">
        <f>сен.25!G316</f>
        <v>0</v>
      </c>
      <c r="P316" s="79">
        <f>окт.25!G316</f>
        <v>0</v>
      </c>
      <c r="Q316" s="79">
        <f>ноя.25!G316</f>
        <v>0</v>
      </c>
      <c r="R316" s="79">
        <f>дек.25!G316</f>
        <v>0</v>
      </c>
    </row>
    <row r="317" spans="1:18">
      <c r="A317" s="2"/>
      <c r="B317" s="130"/>
      <c r="C317" s="3">
        <v>297</v>
      </c>
      <c r="D317" s="121">
        <v>0</v>
      </c>
      <c r="E317" s="120">
        <f t="shared" si="4"/>
        <v>0</v>
      </c>
      <c r="F317" s="126">
        <f>янв.25!H317+фев.25!H317+мар.25!H317+апр.25!H317+май.25!H317+июн.25!H317+июл.25!H317+авг.25!H317+сен.25!H317+окт.25!H317+ноя.25!H317+дек.25!H317</f>
        <v>0</v>
      </c>
      <c r="G317" s="79">
        <f>янв.25!G317</f>
        <v>0</v>
      </c>
      <c r="H317" s="79">
        <f>фев.25!G317</f>
        <v>0</v>
      </c>
      <c r="I317" s="79">
        <f>мар.25!G317</f>
        <v>0</v>
      </c>
      <c r="J317" s="79">
        <f>апр.25!G317</f>
        <v>0</v>
      </c>
      <c r="K317" s="79">
        <f>май.25!G317</f>
        <v>0</v>
      </c>
      <c r="L317" s="79">
        <f>июн.25!G317</f>
        <v>0</v>
      </c>
      <c r="M317" s="79">
        <f>июл.25!G317</f>
        <v>0</v>
      </c>
      <c r="N317" s="79">
        <f>авг.25!G317</f>
        <v>0</v>
      </c>
      <c r="O317" s="79">
        <f>сен.25!G317</f>
        <v>0</v>
      </c>
      <c r="P317" s="79">
        <f>окт.25!G317</f>
        <v>0</v>
      </c>
      <c r="Q317" s="79">
        <f>ноя.25!G317</f>
        <v>0</v>
      </c>
      <c r="R317" s="79">
        <f>дек.25!G317</f>
        <v>0</v>
      </c>
    </row>
    <row r="318" spans="1:18">
      <c r="A318" s="2"/>
      <c r="B318" s="130"/>
      <c r="C318" s="3">
        <v>298</v>
      </c>
      <c r="D318" s="121">
        <v>460.69999999999936</v>
      </c>
      <c r="E318" s="120">
        <f t="shared" si="4"/>
        <v>460.69999999999936</v>
      </c>
      <c r="F318" s="126">
        <f>янв.25!H318+фев.25!H318+мар.25!H318+апр.25!H318+май.25!H318+июн.25!H318+июл.25!H318+авг.25!H318+сен.25!H318+окт.25!H318+ноя.25!H318+дек.25!H318</f>
        <v>0</v>
      </c>
      <c r="G318" s="79">
        <f>янв.25!G318</f>
        <v>0</v>
      </c>
      <c r="H318" s="79">
        <f>фев.25!G318</f>
        <v>0</v>
      </c>
      <c r="I318" s="79">
        <f>мар.25!G318</f>
        <v>0</v>
      </c>
      <c r="J318" s="79">
        <f>апр.25!G318</f>
        <v>0</v>
      </c>
      <c r="K318" s="79">
        <f>май.25!G318</f>
        <v>0</v>
      </c>
      <c r="L318" s="79">
        <f>июн.25!G318</f>
        <v>0</v>
      </c>
      <c r="M318" s="79">
        <f>июл.25!G318</f>
        <v>0</v>
      </c>
      <c r="N318" s="79">
        <f>авг.25!G318</f>
        <v>0</v>
      </c>
      <c r="O318" s="79">
        <f>сен.25!G318</f>
        <v>0</v>
      </c>
      <c r="P318" s="79">
        <f>окт.25!G318</f>
        <v>0</v>
      </c>
      <c r="Q318" s="79">
        <f>ноя.25!G318</f>
        <v>0</v>
      </c>
      <c r="R318" s="79">
        <f>дек.25!G318</f>
        <v>0</v>
      </c>
    </row>
    <row r="319" spans="1:18">
      <c r="A319" s="2"/>
      <c r="B319" s="130"/>
      <c r="C319" s="3">
        <v>299</v>
      </c>
      <c r="D319" s="121">
        <v>5831.2600000000029</v>
      </c>
      <c r="E319" s="120">
        <f t="shared" si="4"/>
        <v>-5728.1499999999969</v>
      </c>
      <c r="F319" s="126">
        <f>янв.25!H319+фев.25!H319+мар.25!H319+апр.25!H319+май.25!H319+июн.25!H319+июл.25!H319+авг.25!H319+сен.25!H319+окт.25!H319+ноя.25!H319+дек.25!H319</f>
        <v>0</v>
      </c>
      <c r="G319" s="79">
        <f>янв.25!G319</f>
        <v>4537.2700000000004</v>
      </c>
      <c r="H319" s="79">
        <f>фев.25!G319</f>
        <v>3562.38</v>
      </c>
      <c r="I319" s="79">
        <f>мар.25!G319</f>
        <v>3459.76</v>
      </c>
      <c r="J319" s="79">
        <f>апр.25!G319</f>
        <v>0</v>
      </c>
      <c r="K319" s="79">
        <f>май.25!G319</f>
        <v>0</v>
      </c>
      <c r="L319" s="79">
        <f>июн.25!G319</f>
        <v>0</v>
      </c>
      <c r="M319" s="79">
        <f>июл.25!G319</f>
        <v>0</v>
      </c>
      <c r="N319" s="79">
        <f>авг.25!G319</f>
        <v>0</v>
      </c>
      <c r="O319" s="79">
        <f>сен.25!G319</f>
        <v>0</v>
      </c>
      <c r="P319" s="79">
        <f>окт.25!G319</f>
        <v>0</v>
      </c>
      <c r="Q319" s="79">
        <f>ноя.25!G319</f>
        <v>0</v>
      </c>
      <c r="R319" s="79">
        <f>дек.25!G319</f>
        <v>0</v>
      </c>
    </row>
    <row r="320" spans="1:18">
      <c r="A320" s="2"/>
      <c r="B320" s="130"/>
      <c r="C320" s="3">
        <v>300</v>
      </c>
      <c r="D320" s="121">
        <v>0</v>
      </c>
      <c r="E320" s="120">
        <f t="shared" si="4"/>
        <v>0</v>
      </c>
      <c r="F320" s="126">
        <f>янв.25!H320+фев.25!H320+мар.25!H320+апр.25!H320+май.25!H320+июн.25!H320+июл.25!H320+авг.25!H320+сен.25!H320+окт.25!H320+ноя.25!H320+дек.25!H320</f>
        <v>0</v>
      </c>
      <c r="G320" s="79">
        <f>янв.25!G320</f>
        <v>0</v>
      </c>
      <c r="H320" s="79">
        <f>фев.25!G320</f>
        <v>0</v>
      </c>
      <c r="I320" s="79">
        <f>мар.25!G320</f>
        <v>0</v>
      </c>
      <c r="J320" s="79">
        <f>апр.25!G320</f>
        <v>0</v>
      </c>
      <c r="K320" s="79">
        <f>май.25!G320</f>
        <v>0</v>
      </c>
      <c r="L320" s="79">
        <f>июн.25!G320</f>
        <v>0</v>
      </c>
      <c r="M320" s="79">
        <f>июл.25!G320</f>
        <v>0</v>
      </c>
      <c r="N320" s="79">
        <f>авг.25!G320</f>
        <v>0</v>
      </c>
      <c r="O320" s="79">
        <f>сен.25!G320</f>
        <v>0</v>
      </c>
      <c r="P320" s="79">
        <f>окт.25!G320</f>
        <v>0</v>
      </c>
      <c r="Q320" s="79">
        <f>ноя.25!G320</f>
        <v>0</v>
      </c>
      <c r="R320" s="79">
        <f>дек.25!G320</f>
        <v>0</v>
      </c>
    </row>
    <row r="321" spans="1:18">
      <c r="A321" s="2"/>
      <c r="B321" s="130"/>
      <c r="C321" s="3">
        <v>301</v>
      </c>
      <c r="D321" s="121">
        <v>-21.990000000000002</v>
      </c>
      <c r="E321" s="120">
        <f t="shared" si="4"/>
        <v>-21.990000000000002</v>
      </c>
      <c r="F321" s="126">
        <f>янв.25!H321+фев.25!H321+мар.25!H321+апр.25!H321+май.25!H321+июн.25!H321+июл.25!H321+авг.25!H321+сен.25!H321+окт.25!H321+ноя.25!H321+дек.25!H321</f>
        <v>0</v>
      </c>
      <c r="G321" s="79">
        <f>янв.25!G321</f>
        <v>0</v>
      </c>
      <c r="H321" s="79">
        <f>фев.25!G321</f>
        <v>0</v>
      </c>
      <c r="I321" s="79">
        <f>мар.25!G321</f>
        <v>0</v>
      </c>
      <c r="J321" s="79">
        <f>апр.25!G321</f>
        <v>0</v>
      </c>
      <c r="K321" s="79">
        <f>май.25!G321</f>
        <v>0</v>
      </c>
      <c r="L321" s="79">
        <f>июн.25!G321</f>
        <v>0</v>
      </c>
      <c r="M321" s="79">
        <f>июл.25!G321</f>
        <v>0</v>
      </c>
      <c r="N321" s="79">
        <f>авг.25!G321</f>
        <v>0</v>
      </c>
      <c r="O321" s="79">
        <f>сен.25!G321</f>
        <v>0</v>
      </c>
      <c r="P321" s="79">
        <f>окт.25!G321</f>
        <v>0</v>
      </c>
      <c r="Q321" s="79">
        <f>ноя.25!G321</f>
        <v>0</v>
      </c>
      <c r="R321" s="79">
        <f>дек.25!G321</f>
        <v>0</v>
      </c>
    </row>
    <row r="322" spans="1:18">
      <c r="A322" s="2"/>
      <c r="B322" s="130"/>
      <c r="C322" s="3">
        <v>302</v>
      </c>
      <c r="D322" s="121">
        <v>0</v>
      </c>
      <c r="E322" s="120">
        <f t="shared" si="4"/>
        <v>0</v>
      </c>
      <c r="F322" s="126">
        <f>янв.25!H322+фев.25!H322+мар.25!H322+апр.25!H322+май.25!H322+июн.25!H322+июл.25!H322+авг.25!H322+сен.25!H322+окт.25!H322+ноя.25!H322+дек.25!H322</f>
        <v>0</v>
      </c>
      <c r="G322" s="79">
        <f>янв.25!G322</f>
        <v>0</v>
      </c>
      <c r="H322" s="79">
        <f>фев.25!G322</f>
        <v>0</v>
      </c>
      <c r="I322" s="79">
        <f>мар.25!G322</f>
        <v>0</v>
      </c>
      <c r="J322" s="79">
        <f>апр.25!G322</f>
        <v>0</v>
      </c>
      <c r="K322" s="79">
        <f>май.25!G322</f>
        <v>0</v>
      </c>
      <c r="L322" s="79">
        <f>июн.25!G322</f>
        <v>0</v>
      </c>
      <c r="M322" s="79">
        <f>июл.25!G322</f>
        <v>0</v>
      </c>
      <c r="N322" s="79">
        <f>авг.25!G322</f>
        <v>0</v>
      </c>
      <c r="O322" s="79">
        <f>сен.25!G322</f>
        <v>0</v>
      </c>
      <c r="P322" s="79">
        <f>окт.25!G322</f>
        <v>0</v>
      </c>
      <c r="Q322" s="79">
        <f>ноя.25!G322</f>
        <v>0</v>
      </c>
      <c r="R322" s="79">
        <f>дек.25!G322</f>
        <v>0</v>
      </c>
    </row>
    <row r="323" spans="1:18">
      <c r="A323" s="2"/>
      <c r="B323" s="130"/>
      <c r="C323" s="3">
        <v>303</v>
      </c>
      <c r="D323" s="121">
        <v>0</v>
      </c>
      <c r="E323" s="120">
        <f t="shared" si="4"/>
        <v>0</v>
      </c>
      <c r="F323" s="126">
        <f>янв.25!H323+фев.25!H323+мар.25!H323+апр.25!H323+май.25!H323+июн.25!H323+июл.25!H323+авг.25!H323+сен.25!H323+окт.25!H323+ноя.25!H323+дек.25!H323</f>
        <v>0</v>
      </c>
      <c r="G323" s="79">
        <f>янв.25!G323</f>
        <v>0</v>
      </c>
      <c r="H323" s="79">
        <f>фев.25!G323</f>
        <v>0</v>
      </c>
      <c r="I323" s="79">
        <f>мар.25!G323</f>
        <v>0</v>
      </c>
      <c r="J323" s="79">
        <f>апр.25!G323</f>
        <v>0</v>
      </c>
      <c r="K323" s="79">
        <f>май.25!G323</f>
        <v>0</v>
      </c>
      <c r="L323" s="79">
        <f>июн.25!G323</f>
        <v>0</v>
      </c>
      <c r="M323" s="79">
        <f>июл.25!G323</f>
        <v>0</v>
      </c>
      <c r="N323" s="79">
        <f>авг.25!G323</f>
        <v>0</v>
      </c>
      <c r="O323" s="79">
        <f>сен.25!G323</f>
        <v>0</v>
      </c>
      <c r="P323" s="79">
        <f>окт.25!G323</f>
        <v>0</v>
      </c>
      <c r="Q323" s="79">
        <f>ноя.25!G323</f>
        <v>0</v>
      </c>
      <c r="R323" s="79">
        <f>дек.25!G323</f>
        <v>0</v>
      </c>
    </row>
    <row r="324" spans="1:18">
      <c r="A324" s="2"/>
      <c r="B324" s="130"/>
      <c r="C324" s="3">
        <v>308</v>
      </c>
      <c r="D324" s="121">
        <v>0</v>
      </c>
      <c r="E324" s="120">
        <f t="shared" si="4"/>
        <v>0</v>
      </c>
      <c r="F324" s="126">
        <f>янв.25!H324+фев.25!H324+мар.25!H324+апр.25!H324+май.25!H324+июн.25!H324+июл.25!H324+авг.25!H324+сен.25!H324+окт.25!H324+ноя.25!H324+дек.25!H324</f>
        <v>0</v>
      </c>
      <c r="G324" s="79">
        <f>янв.25!G324</f>
        <v>0</v>
      </c>
      <c r="H324" s="79">
        <f>фев.25!G324</f>
        <v>0</v>
      </c>
      <c r="I324" s="79">
        <f>мар.25!G324</f>
        <v>0</v>
      </c>
      <c r="J324" s="79">
        <f>апр.25!G324</f>
        <v>0</v>
      </c>
      <c r="K324" s="79">
        <f>май.25!G324</f>
        <v>0</v>
      </c>
      <c r="L324" s="79">
        <f>июн.25!G324</f>
        <v>0</v>
      </c>
      <c r="M324" s="79">
        <f>июл.25!G324</f>
        <v>0</v>
      </c>
      <c r="N324" s="79">
        <f>авг.25!G324</f>
        <v>0</v>
      </c>
      <c r="O324" s="79">
        <f>сен.25!G324</f>
        <v>0</v>
      </c>
      <c r="P324" s="79">
        <f>окт.25!G324</f>
        <v>0</v>
      </c>
      <c r="Q324" s="79">
        <f>ноя.25!G324</f>
        <v>0</v>
      </c>
      <c r="R324" s="79">
        <f>дек.25!G324</f>
        <v>0</v>
      </c>
    </row>
    <row r="325" spans="1:18">
      <c r="A325" s="2"/>
      <c r="B325" s="130"/>
      <c r="C325" s="3">
        <v>309</v>
      </c>
      <c r="D325" s="121">
        <v>57.59</v>
      </c>
      <c r="E325" s="120">
        <f t="shared" si="4"/>
        <v>57.59</v>
      </c>
      <c r="F325" s="126">
        <f>янв.25!H325+фев.25!H325+мар.25!H325+апр.25!H325+май.25!H325+июн.25!H325+июл.25!H325+авг.25!H325+сен.25!H325+окт.25!H325+ноя.25!H325+дек.25!H325</f>
        <v>0</v>
      </c>
      <c r="G325" s="79">
        <f>янв.25!G325</f>
        <v>0</v>
      </c>
      <c r="H325" s="79">
        <f>фев.25!G325</f>
        <v>0</v>
      </c>
      <c r="I325" s="79">
        <f>мар.25!G325</f>
        <v>0</v>
      </c>
      <c r="J325" s="79">
        <f>апр.25!G325</f>
        <v>0</v>
      </c>
      <c r="K325" s="79">
        <f>май.25!G325</f>
        <v>0</v>
      </c>
      <c r="L325" s="79">
        <f>июн.25!G325</f>
        <v>0</v>
      </c>
      <c r="M325" s="79">
        <f>июл.25!G325</f>
        <v>0</v>
      </c>
      <c r="N325" s="79">
        <f>авг.25!G325</f>
        <v>0</v>
      </c>
      <c r="O325" s="79">
        <f>сен.25!G325</f>
        <v>0</v>
      </c>
      <c r="P325" s="79">
        <f>окт.25!G325</f>
        <v>0</v>
      </c>
      <c r="Q325" s="79">
        <f>ноя.25!G325</f>
        <v>0</v>
      </c>
      <c r="R325" s="79">
        <f>дек.25!G325</f>
        <v>0</v>
      </c>
    </row>
    <row r="326" spans="1:18">
      <c r="A326" s="2"/>
      <c r="B326" s="130"/>
      <c r="C326" s="3">
        <v>311</v>
      </c>
      <c r="D326" s="121">
        <v>-37.250000000000114</v>
      </c>
      <c r="E326" s="120">
        <f t="shared" si="4"/>
        <v>909.07999999999993</v>
      </c>
      <c r="F326" s="126">
        <f>янв.25!H326+фев.25!H326+мар.25!H326+апр.25!H326+май.25!H326+июн.25!H326+июл.25!H326+авг.25!H326+сен.25!H326+окт.25!H326+ноя.25!H326+дек.25!H326</f>
        <v>946.33</v>
      </c>
      <c r="G326" s="79">
        <f>янв.25!G326</f>
        <v>0</v>
      </c>
      <c r="H326" s="79">
        <f>фев.25!G326</f>
        <v>0</v>
      </c>
      <c r="I326" s="79">
        <f>мар.25!G326</f>
        <v>0</v>
      </c>
      <c r="J326" s="79">
        <f>апр.25!G326</f>
        <v>0</v>
      </c>
      <c r="K326" s="79">
        <f>май.25!G326</f>
        <v>0</v>
      </c>
      <c r="L326" s="79">
        <f>июн.25!G326</f>
        <v>0</v>
      </c>
      <c r="M326" s="79">
        <f>июл.25!G326</f>
        <v>0</v>
      </c>
      <c r="N326" s="79">
        <f>авг.25!G326</f>
        <v>0</v>
      </c>
      <c r="O326" s="79">
        <f>сен.25!G326</f>
        <v>0</v>
      </c>
      <c r="P326" s="79">
        <f>окт.25!G326</f>
        <v>0</v>
      </c>
      <c r="Q326" s="79">
        <f>ноя.25!G326</f>
        <v>0</v>
      </c>
      <c r="R326" s="79">
        <f>дек.25!G326</f>
        <v>0</v>
      </c>
    </row>
    <row r="327" spans="1:18">
      <c r="A327" s="2"/>
      <c r="B327" s="130"/>
      <c r="C327" s="3">
        <v>306</v>
      </c>
      <c r="D327" s="121">
        <v>4998.0400000000018</v>
      </c>
      <c r="E327" s="120">
        <f t="shared" si="4"/>
        <v>6251.9400000000023</v>
      </c>
      <c r="F327" s="126">
        <f>янв.25!H327+фев.25!H327+мар.25!H327+апр.25!H327+май.25!H327+июн.25!H327+июл.25!H327+авг.25!H327+сен.25!H327+окт.25!H327+ноя.25!H327+дек.25!H327</f>
        <v>2500</v>
      </c>
      <c r="G327" s="79">
        <f>янв.25!G327</f>
        <v>0</v>
      </c>
      <c r="H327" s="79">
        <f>фев.25!G327</f>
        <v>0</v>
      </c>
      <c r="I327" s="79">
        <f>мар.25!G327</f>
        <v>1246.0999999999999</v>
      </c>
      <c r="J327" s="79">
        <f>апр.25!G327</f>
        <v>0</v>
      </c>
      <c r="K327" s="79">
        <f>май.25!G327</f>
        <v>0</v>
      </c>
      <c r="L327" s="79">
        <f>июн.25!G327</f>
        <v>0</v>
      </c>
      <c r="M327" s="79">
        <f>июл.25!G327</f>
        <v>0</v>
      </c>
      <c r="N327" s="79">
        <f>авг.25!G327</f>
        <v>0</v>
      </c>
      <c r="O327" s="79">
        <f>сен.25!G327</f>
        <v>0</v>
      </c>
      <c r="P327" s="79">
        <f>окт.25!G327</f>
        <v>0</v>
      </c>
      <c r="Q327" s="79">
        <f>ноя.25!G327</f>
        <v>0</v>
      </c>
      <c r="R327" s="79">
        <f>дек.25!G327</f>
        <v>0</v>
      </c>
    </row>
    <row r="328" spans="1:18">
      <c r="A328" s="2"/>
      <c r="B328" s="130"/>
      <c r="C328" s="3">
        <v>312</v>
      </c>
      <c r="D328" s="121">
        <v>-4822.8799999999919</v>
      </c>
      <c r="E328" s="120">
        <f t="shared" si="4"/>
        <v>-26629.62999999999</v>
      </c>
      <c r="F328" s="126">
        <f>янв.25!H328+фев.25!H328+мар.25!H328+апр.25!H328+май.25!H328+июн.25!H328+июл.25!H328+авг.25!H328+сен.25!H328+окт.25!H328+ноя.25!H328+дек.25!H328</f>
        <v>0</v>
      </c>
      <c r="G328" s="79">
        <f>янв.25!G328</f>
        <v>5490.17</v>
      </c>
      <c r="H328" s="79">
        <f>фев.25!G328</f>
        <v>11889.26</v>
      </c>
      <c r="I328" s="79">
        <f>мар.25!G328</f>
        <v>4427.32</v>
      </c>
      <c r="J328" s="79">
        <f>апр.25!G328</f>
        <v>0</v>
      </c>
      <c r="K328" s="79">
        <f>май.25!G328</f>
        <v>0</v>
      </c>
      <c r="L328" s="79">
        <f>июн.25!G328</f>
        <v>0</v>
      </c>
      <c r="M328" s="79">
        <f>июл.25!G328</f>
        <v>0</v>
      </c>
      <c r="N328" s="79">
        <f>авг.25!G328</f>
        <v>0</v>
      </c>
      <c r="O328" s="79">
        <f>сен.25!G328</f>
        <v>0</v>
      </c>
      <c r="P328" s="79">
        <f>окт.25!G328</f>
        <v>0</v>
      </c>
      <c r="Q328" s="79">
        <f>ноя.25!G328</f>
        <v>0</v>
      </c>
      <c r="R328" s="79">
        <f>дек.25!G328</f>
        <v>0</v>
      </c>
    </row>
    <row r="329" spans="1:18">
      <c r="A329" s="2"/>
      <c r="B329" s="130"/>
      <c r="C329" s="3">
        <v>313</v>
      </c>
      <c r="D329" s="121">
        <v>0</v>
      </c>
      <c r="E329" s="120">
        <f t="shared" si="4"/>
        <v>0</v>
      </c>
      <c r="F329" s="126">
        <f>янв.25!H329+фев.25!H329+мар.25!H329+апр.25!H329+май.25!H329+июн.25!H329+июл.25!H329+авг.25!H329+сен.25!H329+окт.25!H329+ноя.25!H329+дек.25!H329</f>
        <v>0</v>
      </c>
      <c r="G329" s="79">
        <f>янв.25!G329</f>
        <v>0</v>
      </c>
      <c r="H329" s="79">
        <f>фев.25!G329</f>
        <v>0</v>
      </c>
      <c r="I329" s="79">
        <f>мар.25!G329</f>
        <v>0</v>
      </c>
      <c r="J329" s="79">
        <f>апр.25!G329</f>
        <v>0</v>
      </c>
      <c r="K329" s="79">
        <f>май.25!G329</f>
        <v>0</v>
      </c>
      <c r="L329" s="79">
        <f>июн.25!G329</f>
        <v>0</v>
      </c>
      <c r="M329" s="79">
        <f>июл.25!G329</f>
        <v>0</v>
      </c>
      <c r="N329" s="79">
        <f>авг.25!G329</f>
        <v>0</v>
      </c>
      <c r="O329" s="79">
        <f>сен.25!G329</f>
        <v>0</v>
      </c>
      <c r="P329" s="79">
        <f>окт.25!G329</f>
        <v>0</v>
      </c>
      <c r="Q329" s="79">
        <f>ноя.25!G329</f>
        <v>0</v>
      </c>
      <c r="R329" s="79">
        <f>дек.25!G329</f>
        <v>0</v>
      </c>
    </row>
    <row r="330" spans="1:18">
      <c r="A330" s="2"/>
      <c r="B330" s="130"/>
      <c r="C330" s="3">
        <v>314</v>
      </c>
      <c r="D330" s="121">
        <v>2500</v>
      </c>
      <c r="E330" s="120">
        <f t="shared" si="4"/>
        <v>2500</v>
      </c>
      <c r="F330" s="126">
        <f>янв.25!H330+фев.25!H330+мар.25!H330+апр.25!H330+май.25!H330+июн.25!H330+июл.25!H330+авг.25!H330+сен.25!H330+окт.25!H330+ноя.25!H330+дек.25!H330</f>
        <v>0</v>
      </c>
      <c r="G330" s="79">
        <f>янв.25!G330</f>
        <v>0</v>
      </c>
      <c r="H330" s="79">
        <f>янв.25!H330</f>
        <v>0</v>
      </c>
      <c r="I330" s="79">
        <f>янв.25!I330</f>
        <v>0</v>
      </c>
      <c r="J330" s="79">
        <f>янв.25!J330</f>
        <v>0</v>
      </c>
      <c r="K330" s="79">
        <f>янв.25!K330</f>
        <v>0</v>
      </c>
      <c r="L330" s="79">
        <f>янв.25!L330</f>
        <v>0</v>
      </c>
      <c r="M330" s="79">
        <f>янв.25!M330</f>
        <v>0</v>
      </c>
      <c r="N330" s="79">
        <f>янв.25!N330</f>
        <v>0</v>
      </c>
      <c r="O330" s="79">
        <f>янв.25!O330</f>
        <v>0</v>
      </c>
      <c r="P330" s="79">
        <f>янв.25!P330</f>
        <v>0</v>
      </c>
      <c r="Q330" s="79">
        <f>янв.25!Q330</f>
        <v>0</v>
      </c>
      <c r="R330" s="79">
        <f>янв.25!R330</f>
        <v>0</v>
      </c>
    </row>
    <row r="331" spans="1:18">
      <c r="A331" s="2"/>
      <c r="B331" s="130"/>
      <c r="C331" s="3">
        <v>316</v>
      </c>
      <c r="D331" s="121">
        <v>0</v>
      </c>
      <c r="E331" s="120">
        <f t="shared" si="4"/>
        <v>0</v>
      </c>
      <c r="F331" s="126">
        <f>янв.25!H331+фев.25!H331+мар.25!H331+апр.25!H331+май.25!H331+июн.25!H331+июл.25!H331+авг.25!H331+сен.25!H331+окт.25!H331+ноя.25!H331+дек.25!H331</f>
        <v>0</v>
      </c>
      <c r="G331" s="79">
        <f>янв.25!G331</f>
        <v>0</v>
      </c>
      <c r="H331" s="79">
        <f>янв.25!H331</f>
        <v>0</v>
      </c>
      <c r="I331" s="79">
        <f>янв.25!I331</f>
        <v>0</v>
      </c>
      <c r="J331" s="79">
        <f>янв.25!J331</f>
        <v>0</v>
      </c>
      <c r="K331" s="79">
        <f>янв.25!K331</f>
        <v>0</v>
      </c>
      <c r="L331" s="79">
        <f>янв.25!L331</f>
        <v>0</v>
      </c>
      <c r="M331" s="79">
        <f>янв.25!M331</f>
        <v>0</v>
      </c>
      <c r="N331" s="79">
        <f>янв.25!N331</f>
        <v>0</v>
      </c>
      <c r="O331" s="79">
        <f>янв.25!O331</f>
        <v>0</v>
      </c>
      <c r="P331" s="79">
        <f>янв.25!P331</f>
        <v>0</v>
      </c>
      <c r="Q331" s="79">
        <f>янв.25!Q331</f>
        <v>0</v>
      </c>
      <c r="R331" s="79">
        <f>янв.25!R331</f>
        <v>0</v>
      </c>
    </row>
    <row r="332" spans="1:18" s="76" customFormat="1">
      <c r="A332" s="2"/>
      <c r="B332" s="130"/>
      <c r="C332" s="82" t="s">
        <v>22</v>
      </c>
      <c r="D332" s="121">
        <v>0</v>
      </c>
      <c r="E332" s="120">
        <f t="shared" si="4"/>
        <v>0</v>
      </c>
      <c r="F332" s="126">
        <f>янв.25!H332+фев.25!H332+мар.25!H332+апр.25!H332+май.25!H332+июн.25!H332+июл.25!H332+авг.25!H332+сен.25!H332+окт.25!H332+ноя.25!H332+дек.25!H332</f>
        <v>0</v>
      </c>
      <c r="G332" s="79">
        <f>янв.25!G332</f>
        <v>0</v>
      </c>
      <c r="H332" s="79">
        <f>фев.25!G332</f>
        <v>0</v>
      </c>
      <c r="I332" s="79">
        <f>мар.25!G332</f>
        <v>0</v>
      </c>
      <c r="J332" s="79">
        <f>апр.25!G332</f>
        <v>0</v>
      </c>
      <c r="K332" s="79">
        <f>май.25!G332</f>
        <v>0</v>
      </c>
      <c r="L332" s="79">
        <f>июн.25!G332</f>
        <v>0</v>
      </c>
      <c r="M332" s="79">
        <f>июл.25!G332</f>
        <v>0</v>
      </c>
      <c r="N332" s="79">
        <f>авг.25!G332</f>
        <v>0</v>
      </c>
      <c r="O332" s="79">
        <f>сен.25!G332</f>
        <v>0</v>
      </c>
      <c r="P332" s="79">
        <f>окт.25!G332</f>
        <v>0</v>
      </c>
      <c r="Q332" s="79">
        <f>ноя.25!G332</f>
        <v>0</v>
      </c>
      <c r="R332" s="79">
        <f>дек.25!G332</f>
        <v>0</v>
      </c>
    </row>
    <row r="333" spans="1:18">
      <c r="B333" s="77"/>
      <c r="E333" s="122"/>
    </row>
    <row r="334" spans="1:18">
      <c r="B334" s="74"/>
    </row>
    <row r="335" spans="1:18">
      <c r="B335" s="74"/>
    </row>
    <row r="336" spans="1:18">
      <c r="B336" s="74"/>
    </row>
    <row r="337" spans="2:2">
      <c r="B337" s="58"/>
    </row>
    <row r="338" spans="2:2">
      <c r="B338" s="59"/>
    </row>
    <row r="339" spans="2:2">
      <c r="B339" s="59"/>
    </row>
    <row r="340" spans="2:2">
      <c r="B340" s="59"/>
    </row>
    <row r="341" spans="2:2">
      <c r="B341" s="59"/>
    </row>
    <row r="342" spans="2:2">
      <c r="B342" s="59"/>
    </row>
    <row r="343" spans="2:2">
      <c r="B343" s="59"/>
    </row>
    <row r="344" spans="2:2">
      <c r="B344" s="59"/>
    </row>
    <row r="345" spans="2:2">
      <c r="B345" s="59"/>
    </row>
    <row r="346" spans="2:2">
      <c r="B346" s="59"/>
    </row>
    <row r="347" spans="2:2">
      <c r="B347" s="59"/>
    </row>
    <row r="348" spans="2:2">
      <c r="B348" s="59"/>
    </row>
    <row r="349" spans="2:2">
      <c r="B349" s="59"/>
    </row>
    <row r="350" spans="2:2">
      <c r="B350" s="59"/>
    </row>
    <row r="351" spans="2:2">
      <c r="B351" s="59"/>
    </row>
    <row r="352" spans="2:2">
      <c r="B352" s="59"/>
    </row>
    <row r="353" spans="2:2">
      <c r="B353" s="59"/>
    </row>
    <row r="354" spans="2:2">
      <c r="B354" s="59"/>
    </row>
    <row r="355" spans="2:2">
      <c r="B355" s="59"/>
    </row>
    <row r="356" spans="2:2">
      <c r="B356" s="59"/>
    </row>
    <row r="357" spans="2:2">
      <c r="B357" s="59"/>
    </row>
    <row r="358" spans="2:2">
      <c r="B358" s="59"/>
    </row>
    <row r="359" spans="2:2">
      <c r="B359" s="59"/>
    </row>
    <row r="360" spans="2:2">
      <c r="B360" s="59"/>
    </row>
    <row r="361" spans="2:2">
      <c r="B361" s="59"/>
    </row>
    <row r="362" spans="2:2">
      <c r="B362" s="59"/>
    </row>
    <row r="363" spans="2:2">
      <c r="B363" s="59"/>
    </row>
    <row r="364" spans="2:2">
      <c r="B364" s="59"/>
    </row>
    <row r="365" spans="2:2">
      <c r="B365" s="59"/>
    </row>
    <row r="366" spans="2:2">
      <c r="B366" s="59"/>
    </row>
    <row r="367" spans="2:2">
      <c r="B367" s="59"/>
    </row>
    <row r="368" spans="2:2">
      <c r="B368" s="59"/>
    </row>
    <row r="369" spans="2:2">
      <c r="B369" s="59"/>
    </row>
    <row r="370" spans="2:2">
      <c r="B370" s="59"/>
    </row>
    <row r="371" spans="2:2">
      <c r="B371" s="59"/>
    </row>
    <row r="372" spans="2:2">
      <c r="B372" s="59"/>
    </row>
    <row r="373" spans="2:2">
      <c r="B373" s="59"/>
    </row>
    <row r="374" spans="2:2">
      <c r="B374" s="59"/>
    </row>
    <row r="375" spans="2:2">
      <c r="B375" s="59"/>
    </row>
    <row r="376" spans="2:2">
      <c r="B376" s="59"/>
    </row>
    <row r="377" spans="2:2">
      <c r="B377" s="59"/>
    </row>
    <row r="378" spans="2:2">
      <c r="B378" s="59"/>
    </row>
    <row r="379" spans="2:2">
      <c r="B379" s="59"/>
    </row>
    <row r="380" spans="2:2">
      <c r="B380" s="59"/>
    </row>
    <row r="381" spans="2:2">
      <c r="B381" s="59"/>
    </row>
    <row r="382" spans="2:2">
      <c r="B382" s="59"/>
    </row>
    <row r="383" spans="2:2">
      <c r="B383" s="59"/>
    </row>
    <row r="384" spans="2:2">
      <c r="B384" s="59"/>
    </row>
    <row r="385" spans="2:2">
      <c r="B385" s="59"/>
    </row>
    <row r="386" spans="2:2">
      <c r="B386" s="59"/>
    </row>
    <row r="387" spans="2:2">
      <c r="B387" s="59"/>
    </row>
    <row r="388" spans="2:2">
      <c r="B388" s="59"/>
    </row>
    <row r="389" spans="2:2">
      <c r="B389" s="59"/>
    </row>
    <row r="390" spans="2:2">
      <c r="B390" s="59"/>
    </row>
    <row r="391" spans="2:2">
      <c r="B391" s="59"/>
    </row>
    <row r="392" spans="2:2">
      <c r="B392" s="59"/>
    </row>
    <row r="393" spans="2:2">
      <c r="B393" s="59"/>
    </row>
    <row r="394" spans="2:2">
      <c r="B394" s="59"/>
    </row>
    <row r="395" spans="2:2">
      <c r="B395" s="59"/>
    </row>
    <row r="396" spans="2:2">
      <c r="B396" s="59"/>
    </row>
    <row r="397" spans="2:2">
      <c r="B397" s="59"/>
    </row>
    <row r="398" spans="2:2">
      <c r="B398" s="59"/>
    </row>
    <row r="399" spans="2:2">
      <c r="B399" s="59"/>
    </row>
    <row r="400" spans="2:2">
      <c r="B400" s="59"/>
    </row>
    <row r="401" spans="2:2">
      <c r="B401" s="59"/>
    </row>
    <row r="402" spans="2:2">
      <c r="B402" s="59"/>
    </row>
    <row r="403" spans="2:2">
      <c r="B403" s="59"/>
    </row>
    <row r="404" spans="2:2">
      <c r="B404" s="59"/>
    </row>
    <row r="405" spans="2:2">
      <c r="B405" s="59"/>
    </row>
    <row r="406" spans="2:2">
      <c r="B406" s="59"/>
    </row>
    <row r="407" spans="2:2">
      <c r="B407" s="59"/>
    </row>
    <row r="408" spans="2:2">
      <c r="B408" s="59"/>
    </row>
    <row r="409" spans="2:2">
      <c r="B409" s="59"/>
    </row>
    <row r="410" spans="2:2">
      <c r="B410" s="59"/>
    </row>
    <row r="411" spans="2:2">
      <c r="B411" s="59"/>
    </row>
    <row r="412" spans="2:2">
      <c r="B412" s="59"/>
    </row>
    <row r="413" spans="2:2">
      <c r="B413" s="59"/>
    </row>
    <row r="414" spans="2:2">
      <c r="B414" s="59"/>
    </row>
    <row r="415" spans="2:2">
      <c r="B415" s="59"/>
    </row>
    <row r="416" spans="2:2">
      <c r="B416" s="59"/>
    </row>
    <row r="417" spans="2:2">
      <c r="B417" s="59"/>
    </row>
    <row r="418" spans="2:2">
      <c r="B418" s="59"/>
    </row>
    <row r="419" spans="2:2">
      <c r="B419" s="59"/>
    </row>
    <row r="420" spans="2:2">
      <c r="B420" s="59"/>
    </row>
    <row r="421" spans="2:2">
      <c r="B421" s="59"/>
    </row>
    <row r="422" spans="2:2">
      <c r="B422" s="59"/>
    </row>
    <row r="423" spans="2:2">
      <c r="B423" s="59"/>
    </row>
    <row r="424" spans="2:2">
      <c r="B424" s="59"/>
    </row>
    <row r="425" spans="2:2">
      <c r="B425" s="59"/>
    </row>
    <row r="426" spans="2:2">
      <c r="B426" s="59"/>
    </row>
    <row r="427" spans="2:2">
      <c r="B427" s="59"/>
    </row>
    <row r="428" spans="2:2">
      <c r="B428" s="59"/>
    </row>
    <row r="429" spans="2:2">
      <c r="B429" s="59"/>
    </row>
    <row r="430" spans="2:2">
      <c r="B430" s="59"/>
    </row>
    <row r="431" spans="2:2">
      <c r="B431" s="59"/>
    </row>
    <row r="432" spans="2:2">
      <c r="B432" s="59"/>
    </row>
    <row r="433" spans="2:2">
      <c r="B433" s="59"/>
    </row>
    <row r="434" spans="2:2">
      <c r="B434" s="59"/>
    </row>
    <row r="435" spans="2:2">
      <c r="B435" s="59"/>
    </row>
    <row r="436" spans="2:2">
      <c r="B436" s="59"/>
    </row>
    <row r="437" spans="2:2">
      <c r="B437" s="59"/>
    </row>
    <row r="438" spans="2:2">
      <c r="B438" s="59"/>
    </row>
    <row r="439" spans="2:2">
      <c r="B439" s="59"/>
    </row>
    <row r="440" spans="2:2">
      <c r="B440" s="59"/>
    </row>
    <row r="441" spans="2:2">
      <c r="B441" s="59"/>
    </row>
    <row r="442" spans="2:2">
      <c r="B442" s="59"/>
    </row>
    <row r="443" spans="2:2">
      <c r="B443" s="59"/>
    </row>
    <row r="444" spans="2:2">
      <c r="B444" s="59"/>
    </row>
    <row r="445" spans="2:2">
      <c r="B445" s="59"/>
    </row>
    <row r="446" spans="2:2">
      <c r="B446" s="59"/>
    </row>
    <row r="447" spans="2:2">
      <c r="B447" s="59"/>
    </row>
    <row r="448" spans="2:2">
      <c r="B448" s="59"/>
    </row>
    <row r="449" spans="2:2">
      <c r="B449" s="59"/>
    </row>
    <row r="450" spans="2:2">
      <c r="B450" s="59"/>
    </row>
    <row r="451" spans="2:2">
      <c r="B451" s="59"/>
    </row>
    <row r="452" spans="2:2">
      <c r="B452" s="59"/>
    </row>
    <row r="453" spans="2:2">
      <c r="B453" s="59"/>
    </row>
    <row r="454" spans="2:2">
      <c r="B454" s="59"/>
    </row>
    <row r="455" spans="2:2">
      <c r="B455" s="59"/>
    </row>
    <row r="456" spans="2:2">
      <c r="B456" s="59"/>
    </row>
    <row r="457" spans="2:2">
      <c r="B457" s="59"/>
    </row>
    <row r="458" spans="2:2">
      <c r="B458" s="59"/>
    </row>
    <row r="459" spans="2:2">
      <c r="B459" s="59"/>
    </row>
    <row r="460" spans="2:2">
      <c r="B460" s="59"/>
    </row>
    <row r="461" spans="2:2">
      <c r="B461" s="59"/>
    </row>
  </sheetData>
  <autoFilter ref="A6:R332"/>
  <mergeCells count="2">
    <mergeCell ref="G5:K5"/>
    <mergeCell ref="B1:R1"/>
  </mergeCells>
  <conditionalFormatting sqref="D7:E332 B7:B332">
    <cfRule type="cellIs" dxfId="13" priority="12" operator="lessThan">
      <formula>0</formula>
    </cfRule>
  </conditionalFormatting>
  <conditionalFormatting sqref="B7:B332">
    <cfRule type="cellIs" dxfId="12" priority="1" operator="lessThan">
      <formula>0</formula>
    </cfRule>
  </conditionalFormatting>
  <hyperlinks>
    <hyperlink ref="G6" location="янв.20!A1" display="янв.20!A1"/>
    <hyperlink ref="H6:R6" location="янв.20!A1" display="янв.20!A1"/>
  </hyperlink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466"/>
  <sheetViews>
    <sheetView topLeftCell="A296" workbookViewId="0">
      <selection activeCell="K7" sqref="K7:K332"/>
    </sheetView>
  </sheetViews>
  <sheetFormatPr defaultColWidth="9.140625" defaultRowHeight="15"/>
  <cols>
    <col min="1" max="1" width="19.85546875" style="7" customWidth="1"/>
    <col min="2" max="2" width="9.140625" style="18"/>
    <col min="3" max="3" width="10" style="18" customWidth="1"/>
    <col min="4" max="4" width="9.42578125" style="18" bestFit="1" customWidth="1"/>
    <col min="5" max="6" width="9.140625" style="18"/>
    <col min="7" max="7" width="13.5703125" style="18" customWidth="1"/>
    <col min="8" max="8" width="16.7109375" style="18" customWidth="1"/>
    <col min="9" max="9" width="11.140625" style="18" customWidth="1"/>
    <col min="10" max="10" width="10.140625" style="18" bestFit="1" customWidth="1"/>
    <col min="11" max="11" width="14.85546875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54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40">
        <v>2</v>
      </c>
      <c r="B4" s="39">
        <v>3</v>
      </c>
      <c r="C4" s="39">
        <v>4</v>
      </c>
      <c r="D4" s="39">
        <v>5</v>
      </c>
      <c r="E4" s="39">
        <v>6</v>
      </c>
      <c r="F4" s="39">
        <v>7</v>
      </c>
      <c r="G4" s="39">
        <v>8</v>
      </c>
      <c r="H4" s="39">
        <v>9</v>
      </c>
      <c r="I4" s="39">
        <v>10</v>
      </c>
      <c r="J4" s="39">
        <v>11</v>
      </c>
      <c r="K4" s="39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95">
        <f t="shared" ref="E7:E71" si="0">D7-C7</f>
        <v>0</v>
      </c>
      <c r="F7" s="143">
        <v>7.33</v>
      </c>
      <c r="G7" s="98">
        <f t="shared" ref="G7:G71" si="1">F7*E7</f>
        <v>0</v>
      </c>
      <c r="H7" s="98"/>
      <c r="I7" s="54"/>
      <c r="J7" s="102"/>
      <c r="K7" s="98">
        <f>авг.25!K7+сен.25!H7-сен.25!G7</f>
        <v>0</v>
      </c>
    </row>
    <row r="8" spans="1:11">
      <c r="A8" s="45"/>
      <c r="B8" s="65">
        <v>0</v>
      </c>
      <c r="C8" s="95"/>
      <c r="D8" s="95"/>
      <c r="E8" s="95">
        <f t="shared" si="0"/>
        <v>0</v>
      </c>
      <c r="F8" s="143">
        <v>7.33</v>
      </c>
      <c r="G8" s="98">
        <f t="shared" si="1"/>
        <v>0</v>
      </c>
      <c r="H8" s="98"/>
      <c r="I8" s="152"/>
      <c r="J8" s="102"/>
      <c r="K8" s="98">
        <f>авг.25!K8+сен.25!H8-сен.25!G8</f>
        <v>0</v>
      </c>
    </row>
    <row r="9" spans="1:11">
      <c r="A9" s="45"/>
      <c r="B9" s="2">
        <v>1</v>
      </c>
      <c r="C9" s="95"/>
      <c r="D9" s="95"/>
      <c r="E9" s="95">
        <f t="shared" si="0"/>
        <v>0</v>
      </c>
      <c r="F9" s="29">
        <v>5.13</v>
      </c>
      <c r="G9" s="98">
        <f t="shared" si="1"/>
        <v>0</v>
      </c>
      <c r="H9" s="98"/>
      <c r="I9" s="152"/>
      <c r="J9" s="102"/>
      <c r="K9" s="98">
        <f>авг.25!K9+сен.25!H9-сен.25!G9</f>
        <v>-8254.0499999999993</v>
      </c>
    </row>
    <row r="10" spans="1:11">
      <c r="A10" s="45"/>
      <c r="B10" s="3">
        <v>2</v>
      </c>
      <c r="C10" s="95"/>
      <c r="D10" s="95"/>
      <c r="E10" s="95">
        <f t="shared" si="0"/>
        <v>0</v>
      </c>
      <c r="F10" s="143">
        <v>7.33</v>
      </c>
      <c r="G10" s="98">
        <f t="shared" si="1"/>
        <v>0</v>
      </c>
      <c r="H10" s="98"/>
      <c r="I10" s="152"/>
      <c r="J10" s="102"/>
      <c r="K10" s="98">
        <f>авг.25!K10+сен.25!H10-сен.25!G10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43">
        <v>7.33</v>
      </c>
      <c r="G11" s="98">
        <f t="shared" si="1"/>
        <v>0</v>
      </c>
      <c r="H11" s="98"/>
      <c r="I11" s="152"/>
      <c r="J11" s="102"/>
      <c r="K11" s="98">
        <f>авг.25!K11+сен.25!H11-сен.25!G11</f>
        <v>0</v>
      </c>
    </row>
    <row r="12" spans="1:11">
      <c r="A12" s="45"/>
      <c r="B12" s="3">
        <v>4</v>
      </c>
      <c r="C12" s="95"/>
      <c r="D12" s="95"/>
      <c r="E12" s="95">
        <f t="shared" si="0"/>
        <v>0</v>
      </c>
      <c r="F12" s="143">
        <v>7.33</v>
      </c>
      <c r="G12" s="98">
        <f t="shared" si="1"/>
        <v>0</v>
      </c>
      <c r="H12" s="98"/>
      <c r="I12" s="152"/>
      <c r="J12" s="102"/>
      <c r="K12" s="98">
        <f>авг.25!K12+сен.25!H12-сен.25!G12</f>
        <v>-19816.37</v>
      </c>
    </row>
    <row r="13" spans="1:11">
      <c r="A13" s="45"/>
      <c r="B13" s="3">
        <v>5</v>
      </c>
      <c r="C13" s="95"/>
      <c r="D13" s="95"/>
      <c r="E13" s="95">
        <f t="shared" si="0"/>
        <v>0</v>
      </c>
      <c r="F13" s="143">
        <v>7.33</v>
      </c>
      <c r="G13" s="98">
        <f t="shared" si="1"/>
        <v>0</v>
      </c>
      <c r="H13" s="98"/>
      <c r="I13" s="152"/>
      <c r="J13" s="102"/>
      <c r="K13" s="98">
        <f>авг.25!K13+сен.25!H13-сен.25!G13</f>
        <v>-14.66</v>
      </c>
    </row>
    <row r="14" spans="1:11">
      <c r="A14" s="45"/>
      <c r="B14" s="3">
        <v>6</v>
      </c>
      <c r="C14" s="95"/>
      <c r="D14" s="95"/>
      <c r="E14" s="95">
        <f t="shared" si="0"/>
        <v>0</v>
      </c>
      <c r="F14" s="143">
        <v>7.33</v>
      </c>
      <c r="G14" s="98">
        <f t="shared" si="1"/>
        <v>0</v>
      </c>
      <c r="H14" s="98"/>
      <c r="I14" s="152"/>
      <c r="J14" s="102"/>
      <c r="K14" s="98">
        <f>авг.25!K14+сен.25!H14-сен.25!G14</f>
        <v>-993.23</v>
      </c>
    </row>
    <row r="15" spans="1:11">
      <c r="A15" s="45"/>
      <c r="B15" s="3">
        <v>7</v>
      </c>
      <c r="C15" s="95"/>
      <c r="D15" s="95"/>
      <c r="E15" s="95">
        <f t="shared" si="0"/>
        <v>0</v>
      </c>
      <c r="F15" s="143">
        <v>7.33</v>
      </c>
      <c r="G15" s="98">
        <f t="shared" si="1"/>
        <v>0</v>
      </c>
      <c r="H15" s="98"/>
      <c r="I15" s="152"/>
      <c r="J15" s="102"/>
      <c r="K15" s="98">
        <f>авг.25!K15+сен.25!H15-сен.25!G15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43">
        <v>7.33</v>
      </c>
      <c r="G16" s="98">
        <f t="shared" si="1"/>
        <v>0</v>
      </c>
      <c r="H16" s="98"/>
      <c r="I16" s="152"/>
      <c r="J16" s="102"/>
      <c r="K16" s="98">
        <f>авг.25!K16+сен.25!H16-сен.25!G16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43">
        <v>7.33</v>
      </c>
      <c r="G17" s="98">
        <f t="shared" si="1"/>
        <v>0</v>
      </c>
      <c r="H17" s="98"/>
      <c r="I17" s="152"/>
      <c r="J17" s="102"/>
      <c r="K17" s="98">
        <f>авг.25!K17+сен.25!H17-сен.25!G17</f>
        <v>0</v>
      </c>
    </row>
    <row r="18" spans="1:11">
      <c r="A18" s="45"/>
      <c r="B18" s="3">
        <v>10</v>
      </c>
      <c r="C18" s="95"/>
      <c r="D18" s="95"/>
      <c r="E18" s="95">
        <f t="shared" si="0"/>
        <v>0</v>
      </c>
      <c r="F18" s="143">
        <v>7.33</v>
      </c>
      <c r="G18" s="98">
        <f t="shared" si="1"/>
        <v>0</v>
      </c>
      <c r="H18" s="98"/>
      <c r="I18" s="152"/>
      <c r="J18" s="102"/>
      <c r="K18" s="98">
        <f>авг.25!K18+сен.25!H18-сен.25!G18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43">
        <v>7.33</v>
      </c>
      <c r="G19" s="98">
        <f t="shared" si="1"/>
        <v>0</v>
      </c>
      <c r="H19" s="98"/>
      <c r="I19" s="152"/>
      <c r="J19" s="102"/>
      <c r="K19" s="98">
        <f>авг.25!K19+сен.25!H19-сен.25!G19</f>
        <v>0</v>
      </c>
    </row>
    <row r="20" spans="1:11">
      <c r="A20" s="45"/>
      <c r="B20" s="3">
        <v>12</v>
      </c>
      <c r="C20" s="95"/>
      <c r="D20" s="95"/>
      <c r="E20" s="95">
        <f t="shared" si="0"/>
        <v>0</v>
      </c>
      <c r="F20" s="143">
        <v>7.33</v>
      </c>
      <c r="G20" s="98">
        <f t="shared" si="1"/>
        <v>0</v>
      </c>
      <c r="H20" s="98"/>
      <c r="I20" s="152"/>
      <c r="J20" s="102"/>
      <c r="K20" s="98">
        <f>авг.25!K20+сен.25!H20-сен.25!G20</f>
        <v>0</v>
      </c>
    </row>
    <row r="21" spans="1:11">
      <c r="A21" s="45"/>
      <c r="B21" s="3">
        <v>13</v>
      </c>
      <c r="C21" s="95"/>
      <c r="D21" s="95"/>
      <c r="E21" s="95">
        <f t="shared" si="0"/>
        <v>0</v>
      </c>
      <c r="F21" s="143">
        <v>7.33</v>
      </c>
      <c r="G21" s="98">
        <f t="shared" si="1"/>
        <v>0</v>
      </c>
      <c r="H21" s="98"/>
      <c r="I21" s="152"/>
      <c r="J21" s="102"/>
      <c r="K21" s="98">
        <f>авг.25!K21+сен.25!H21-сен.25!G21</f>
        <v>0</v>
      </c>
    </row>
    <row r="22" spans="1:11">
      <c r="A22" s="45"/>
      <c r="B22" s="3">
        <v>14</v>
      </c>
      <c r="C22" s="95"/>
      <c r="D22" s="95"/>
      <c r="E22" s="95">
        <f t="shared" si="0"/>
        <v>0</v>
      </c>
      <c r="F22" s="48">
        <v>5.13</v>
      </c>
      <c r="G22" s="98">
        <f t="shared" si="1"/>
        <v>0</v>
      </c>
      <c r="H22" s="98"/>
      <c r="I22" s="152"/>
      <c r="J22" s="102"/>
      <c r="K22" s="98">
        <f>авг.25!K22+сен.25!H22-сен.25!G22</f>
        <v>-11217.38</v>
      </c>
    </row>
    <row r="23" spans="1:11">
      <c r="A23" s="45"/>
      <c r="B23" s="3" t="s">
        <v>20</v>
      </c>
      <c r="C23" s="95"/>
      <c r="D23" s="95"/>
      <c r="E23" s="95">
        <f t="shared" si="0"/>
        <v>0</v>
      </c>
      <c r="F23" s="143">
        <v>7.33</v>
      </c>
      <c r="G23" s="98">
        <f t="shared" si="1"/>
        <v>0</v>
      </c>
      <c r="H23" s="98"/>
      <c r="I23" s="152"/>
      <c r="J23" s="102"/>
      <c r="K23" s="98">
        <f>авг.25!K23+сен.25!H23-сен.25!G23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0"/>
        <v>0</v>
      </c>
      <c r="F24" s="29">
        <v>5.13</v>
      </c>
      <c r="G24" s="98">
        <f t="shared" si="1"/>
        <v>0</v>
      </c>
      <c r="H24" s="98"/>
      <c r="I24" s="152"/>
      <c r="J24" s="102"/>
      <c r="K24" s="98">
        <f>авг.25!K24+сен.25!H24-сен.25!G24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0"/>
        <v>0</v>
      </c>
      <c r="F25" s="143">
        <v>7.33</v>
      </c>
      <c r="G25" s="98">
        <f t="shared" si="1"/>
        <v>0</v>
      </c>
      <c r="H25" s="98"/>
      <c r="I25" s="152"/>
      <c r="J25" s="102"/>
      <c r="K25" s="98">
        <f>авг.25!K25+сен.25!H25-сен.25!G25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0"/>
        <v>0</v>
      </c>
      <c r="F26" s="29">
        <v>5.13</v>
      </c>
      <c r="G26" s="98">
        <f t="shared" si="1"/>
        <v>0</v>
      </c>
      <c r="H26" s="98"/>
      <c r="I26" s="152"/>
      <c r="J26" s="102"/>
      <c r="K26" s="98">
        <f>авг.25!K26+сен.25!H26-сен.25!G26</f>
        <v>-27217.86</v>
      </c>
    </row>
    <row r="27" spans="1:11">
      <c r="A27" s="45"/>
      <c r="B27" s="3" t="s">
        <v>36</v>
      </c>
      <c r="C27" s="95"/>
      <c r="D27" s="95"/>
      <c r="E27" s="95">
        <f t="shared" si="0"/>
        <v>0</v>
      </c>
      <c r="F27" s="132">
        <v>7.33</v>
      </c>
      <c r="G27" s="98">
        <f t="shared" si="1"/>
        <v>0</v>
      </c>
      <c r="H27" s="98"/>
      <c r="I27" s="152"/>
      <c r="J27" s="102"/>
      <c r="K27" s="98">
        <f>авг.25!K27+сен.25!H27-сен.25!G27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32">
        <v>7.33</v>
      </c>
      <c r="G28" s="98">
        <f t="shared" si="1"/>
        <v>0</v>
      </c>
      <c r="H28" s="98"/>
      <c r="I28" s="152"/>
      <c r="J28" s="102"/>
      <c r="K28" s="98">
        <f>авг.25!K28+сен.25!H28-сен.25!G28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32">
        <v>7.33</v>
      </c>
      <c r="G29" s="98">
        <f t="shared" si="1"/>
        <v>0</v>
      </c>
      <c r="H29" s="98"/>
      <c r="I29" s="152"/>
      <c r="J29" s="102"/>
      <c r="K29" s="98">
        <f>авг.25!K29+сен.25!H29-сен.25!G29</f>
        <v>0</v>
      </c>
    </row>
    <row r="30" spans="1:11">
      <c r="A30" s="45"/>
      <c r="B30" s="3">
        <v>18</v>
      </c>
      <c r="C30" s="95"/>
      <c r="D30" s="95"/>
      <c r="E30" s="95">
        <f t="shared" si="0"/>
        <v>0</v>
      </c>
      <c r="F30" s="132">
        <v>7.33</v>
      </c>
      <c r="G30" s="98">
        <f t="shared" si="1"/>
        <v>0</v>
      </c>
      <c r="H30" s="98"/>
      <c r="I30" s="152"/>
      <c r="J30" s="102"/>
      <c r="K30" s="98">
        <f>авг.25!K30+сен.25!H30-сен.25!G30</f>
        <v>0</v>
      </c>
    </row>
    <row r="31" spans="1:11">
      <c r="A31" s="45"/>
      <c r="B31" s="3">
        <v>19</v>
      </c>
      <c r="C31" s="95"/>
      <c r="D31" s="95"/>
      <c r="E31" s="95">
        <f t="shared" si="0"/>
        <v>0</v>
      </c>
      <c r="F31" s="29">
        <v>5.13</v>
      </c>
      <c r="G31" s="98">
        <f t="shared" si="1"/>
        <v>0</v>
      </c>
      <c r="H31" s="98"/>
      <c r="I31" s="152"/>
      <c r="J31" s="102"/>
      <c r="K31" s="98">
        <f>авг.25!K31+сен.25!H31-сен.25!G31</f>
        <v>-24282.16</v>
      </c>
    </row>
    <row r="32" spans="1:11">
      <c r="A32" s="45"/>
      <c r="B32" s="3">
        <v>20</v>
      </c>
      <c r="C32" s="95"/>
      <c r="D32" s="95"/>
      <c r="E32" s="95">
        <f t="shared" si="0"/>
        <v>0</v>
      </c>
      <c r="F32" s="29">
        <v>5.13</v>
      </c>
      <c r="G32" s="98">
        <f t="shared" si="1"/>
        <v>0</v>
      </c>
      <c r="H32" s="98"/>
      <c r="I32" s="152"/>
      <c r="J32" s="102"/>
      <c r="K32" s="98">
        <f>авг.25!K32+сен.25!H32-сен.25!G32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0"/>
        <v>0</v>
      </c>
      <c r="F33" s="143">
        <v>7.33</v>
      </c>
      <c r="G33" s="98">
        <f t="shared" si="1"/>
        <v>0</v>
      </c>
      <c r="H33" s="98"/>
      <c r="I33" s="152"/>
      <c r="J33" s="102"/>
      <c r="K33" s="98">
        <f>авг.25!K33+сен.25!H33-сен.25!G33</f>
        <v>-10083.66</v>
      </c>
    </row>
    <row r="34" spans="1:11">
      <c r="A34" s="45"/>
      <c r="B34" s="3">
        <v>22</v>
      </c>
      <c r="C34" s="95"/>
      <c r="D34" s="95"/>
      <c r="E34" s="95">
        <f t="shared" si="0"/>
        <v>0</v>
      </c>
      <c r="F34" s="143">
        <v>7.33</v>
      </c>
      <c r="G34" s="98">
        <f t="shared" si="1"/>
        <v>0</v>
      </c>
      <c r="H34" s="98"/>
      <c r="I34" s="152"/>
      <c r="J34" s="102"/>
      <c r="K34" s="98">
        <f>авг.25!K34+сен.25!H34-сен.25!G34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0"/>
        <v>0</v>
      </c>
      <c r="F35" s="29">
        <v>5.13</v>
      </c>
      <c r="G35" s="98">
        <f t="shared" si="1"/>
        <v>0</v>
      </c>
      <c r="H35" s="98"/>
      <c r="I35" s="152"/>
      <c r="J35" s="102"/>
      <c r="K35" s="98">
        <f>авг.25!K35+сен.25!H35-сен.25!G35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0"/>
        <v>0</v>
      </c>
      <c r="F36" s="143">
        <v>7.33</v>
      </c>
      <c r="G36" s="98">
        <f t="shared" si="1"/>
        <v>0</v>
      </c>
      <c r="H36" s="98"/>
      <c r="I36" s="152"/>
      <c r="J36" s="102"/>
      <c r="K36" s="98">
        <f>авг.25!K36+сен.25!H36-сен.25!G36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43">
        <v>7.33</v>
      </c>
      <c r="G37" s="98">
        <f t="shared" si="1"/>
        <v>0</v>
      </c>
      <c r="H37" s="98"/>
      <c r="I37" s="152"/>
      <c r="J37" s="102"/>
      <c r="K37" s="98">
        <f>авг.25!K37+сен.25!H37-сен.25!G37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43">
        <v>7.33</v>
      </c>
      <c r="G38" s="98">
        <f t="shared" si="1"/>
        <v>0</v>
      </c>
      <c r="H38" s="98"/>
      <c r="I38" s="152"/>
      <c r="J38" s="102"/>
      <c r="K38" s="98">
        <f>авг.25!K38+сен.25!H38-сен.25!G38</f>
        <v>0</v>
      </c>
    </row>
    <row r="39" spans="1:11">
      <c r="A39" s="45"/>
      <c r="B39" s="3">
        <v>27</v>
      </c>
      <c r="C39" s="95"/>
      <c r="D39" s="95"/>
      <c r="E39" s="95">
        <f t="shared" si="0"/>
        <v>0</v>
      </c>
      <c r="F39" s="143">
        <v>7.33</v>
      </c>
      <c r="G39" s="98">
        <f t="shared" si="1"/>
        <v>0</v>
      </c>
      <c r="H39" s="98"/>
      <c r="I39" s="152"/>
      <c r="J39" s="102"/>
      <c r="K39" s="98">
        <f>авг.25!K39+сен.25!H39-сен.25!G39</f>
        <v>-307.86</v>
      </c>
    </row>
    <row r="40" spans="1:11">
      <c r="A40" s="55"/>
      <c r="B40" s="3">
        <v>28</v>
      </c>
      <c r="C40" s="95"/>
      <c r="D40" s="95"/>
      <c r="E40" s="95">
        <f t="shared" si="0"/>
        <v>0</v>
      </c>
      <c r="F40" s="143">
        <v>7.33</v>
      </c>
      <c r="G40" s="98">
        <f t="shared" si="1"/>
        <v>0</v>
      </c>
      <c r="H40" s="98"/>
      <c r="I40" s="152"/>
      <c r="J40" s="102"/>
      <c r="K40" s="98">
        <f>авг.25!K40+сен.25!H40-сен.25!G40</f>
        <v>-615.72</v>
      </c>
    </row>
    <row r="41" spans="1:11">
      <c r="A41" s="55"/>
      <c r="B41" s="3">
        <v>29</v>
      </c>
      <c r="C41" s="95"/>
      <c r="D41" s="95"/>
      <c r="E41" s="95">
        <f t="shared" si="0"/>
        <v>0</v>
      </c>
      <c r="F41" s="29">
        <v>5.13</v>
      </c>
      <c r="G41" s="98">
        <f t="shared" si="1"/>
        <v>0</v>
      </c>
      <c r="H41" s="98"/>
      <c r="I41" s="152"/>
      <c r="J41" s="102"/>
      <c r="K41" s="98">
        <f>авг.25!K41+сен.25!H41-сен.25!G41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43">
        <v>7.33</v>
      </c>
      <c r="G42" s="98">
        <f t="shared" si="1"/>
        <v>0</v>
      </c>
      <c r="H42" s="98"/>
      <c r="I42" s="152"/>
      <c r="J42" s="102"/>
      <c r="K42" s="98">
        <f>авг.25!K42+сен.25!H42-сен.25!G42</f>
        <v>0</v>
      </c>
    </row>
    <row r="43" spans="1:11">
      <c r="A43" s="45"/>
      <c r="B43" s="3">
        <v>31</v>
      </c>
      <c r="C43" s="95"/>
      <c r="D43" s="95"/>
      <c r="E43" s="95">
        <f t="shared" si="0"/>
        <v>0</v>
      </c>
      <c r="F43" s="143">
        <v>7.33</v>
      </c>
      <c r="G43" s="98">
        <f t="shared" si="1"/>
        <v>0</v>
      </c>
      <c r="H43" s="98"/>
      <c r="I43" s="152"/>
      <c r="J43" s="102"/>
      <c r="K43" s="98">
        <f>авг.25!K43+сен.25!H43-сен.25!G43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43">
        <v>7.33</v>
      </c>
      <c r="G44" s="98">
        <f t="shared" si="1"/>
        <v>0</v>
      </c>
      <c r="H44" s="98"/>
      <c r="I44" s="152"/>
      <c r="J44" s="102"/>
      <c r="K44" s="98">
        <f>авг.25!K44+сен.25!H44-сен.25!G44</f>
        <v>0</v>
      </c>
    </row>
    <row r="45" spans="1:11">
      <c r="A45" s="45"/>
      <c r="B45" s="3">
        <v>33</v>
      </c>
      <c r="C45" s="95"/>
      <c r="D45" s="95"/>
      <c r="E45" s="95">
        <f t="shared" si="0"/>
        <v>0</v>
      </c>
      <c r="F45" s="143">
        <v>7.33</v>
      </c>
      <c r="G45" s="98">
        <f t="shared" si="1"/>
        <v>0</v>
      </c>
      <c r="H45" s="98"/>
      <c r="I45" s="152"/>
      <c r="J45" s="102"/>
      <c r="K45" s="98">
        <f>авг.25!K45+сен.25!H45-сен.25!G45</f>
        <v>-212.57</v>
      </c>
    </row>
    <row r="46" spans="1:11">
      <c r="A46" s="55"/>
      <c r="B46" s="3">
        <v>34</v>
      </c>
      <c r="C46" s="95"/>
      <c r="D46" s="95"/>
      <c r="E46" s="95">
        <f t="shared" si="0"/>
        <v>0</v>
      </c>
      <c r="F46" s="143">
        <v>7.33</v>
      </c>
      <c r="G46" s="98">
        <f t="shared" si="1"/>
        <v>0</v>
      </c>
      <c r="H46" s="98"/>
      <c r="I46" s="152"/>
      <c r="J46" s="102"/>
      <c r="K46" s="98">
        <f>авг.25!K46+сен.25!H46-сен.25!G46</f>
        <v>-42545.48</v>
      </c>
    </row>
    <row r="47" spans="1:11">
      <c r="A47" s="55"/>
      <c r="B47" s="3">
        <v>35</v>
      </c>
      <c r="C47" s="95"/>
      <c r="D47" s="95"/>
      <c r="E47" s="95">
        <f t="shared" si="0"/>
        <v>0</v>
      </c>
      <c r="F47" s="143">
        <v>7.33</v>
      </c>
      <c r="G47" s="98">
        <f t="shared" si="1"/>
        <v>0</v>
      </c>
      <c r="H47" s="98"/>
      <c r="I47" s="152"/>
      <c r="J47" s="102"/>
      <c r="K47" s="98">
        <f>авг.25!K47+сен.25!H47-сен.25!G47</f>
        <v>-7.33</v>
      </c>
    </row>
    <row r="48" spans="1:11">
      <c r="A48" s="45"/>
      <c r="B48" s="3">
        <v>36</v>
      </c>
      <c r="C48" s="95"/>
      <c r="D48" s="95"/>
      <c r="E48" s="95">
        <f t="shared" si="0"/>
        <v>0</v>
      </c>
      <c r="F48" s="48">
        <v>5.13</v>
      </c>
      <c r="G48" s="98">
        <f t="shared" si="1"/>
        <v>0</v>
      </c>
      <c r="H48" s="98"/>
      <c r="I48" s="152"/>
      <c r="J48" s="102"/>
      <c r="K48" s="98">
        <f>авг.25!K48+сен.25!H48-сен.25!G48</f>
        <v>2000</v>
      </c>
    </row>
    <row r="49" spans="1:11">
      <c r="A49" s="55"/>
      <c r="B49" s="3">
        <v>37</v>
      </c>
      <c r="C49" s="95"/>
      <c r="D49" s="95"/>
      <c r="E49" s="95">
        <f t="shared" si="0"/>
        <v>0</v>
      </c>
      <c r="F49" s="143">
        <v>7.33</v>
      </c>
      <c r="G49" s="98">
        <f t="shared" si="1"/>
        <v>0</v>
      </c>
      <c r="H49" s="98"/>
      <c r="I49" s="152"/>
      <c r="J49" s="102"/>
      <c r="K49" s="98">
        <f>авг.25!K49+сен.25!H49-сен.25!G49</f>
        <v>0</v>
      </c>
    </row>
    <row r="50" spans="1:11">
      <c r="A50" s="45"/>
      <c r="B50" s="3">
        <v>38</v>
      </c>
      <c r="C50" s="95"/>
      <c r="D50" s="95"/>
      <c r="E50" s="95">
        <f t="shared" si="0"/>
        <v>0</v>
      </c>
      <c r="F50" s="143">
        <v>7.33</v>
      </c>
      <c r="G50" s="98">
        <f t="shared" si="1"/>
        <v>0</v>
      </c>
      <c r="H50" s="98"/>
      <c r="I50" s="152"/>
      <c r="J50" s="102"/>
      <c r="K50" s="98">
        <f>авг.25!K50+сен.25!H50-сен.25!G50</f>
        <v>0</v>
      </c>
    </row>
    <row r="51" spans="1:11">
      <c r="A51" s="45"/>
      <c r="B51" s="3">
        <v>39</v>
      </c>
      <c r="C51" s="95"/>
      <c r="D51" s="95"/>
      <c r="E51" s="95">
        <f t="shared" si="0"/>
        <v>0</v>
      </c>
      <c r="F51" s="143">
        <v>7.33</v>
      </c>
      <c r="G51" s="98">
        <f t="shared" si="1"/>
        <v>0</v>
      </c>
      <c r="H51" s="98"/>
      <c r="I51" s="152"/>
      <c r="J51" s="102"/>
      <c r="K51" s="98">
        <f>авг.25!K51+сен.25!H51-сен.25!G51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43">
        <v>7.33</v>
      </c>
      <c r="G52" s="98">
        <f t="shared" si="1"/>
        <v>0</v>
      </c>
      <c r="H52" s="98"/>
      <c r="I52" s="152"/>
      <c r="J52" s="102"/>
      <c r="K52" s="98">
        <f>авг.25!K52+сен.25!H52-сен.25!G52</f>
        <v>0</v>
      </c>
    </row>
    <row r="53" spans="1:11">
      <c r="A53" s="45"/>
      <c r="B53" s="3">
        <v>41</v>
      </c>
      <c r="C53" s="95"/>
      <c r="D53" s="95"/>
      <c r="E53" s="95">
        <f t="shared" si="0"/>
        <v>0</v>
      </c>
      <c r="F53" s="143">
        <v>7.33</v>
      </c>
      <c r="G53" s="98">
        <f t="shared" si="1"/>
        <v>0</v>
      </c>
      <c r="H53" s="98"/>
      <c r="I53" s="152"/>
      <c r="J53" s="102"/>
      <c r="K53" s="98">
        <f>авг.25!K53+сен.25!H53-сен.25!G53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43">
        <v>7.33</v>
      </c>
      <c r="G54" s="98">
        <f t="shared" si="1"/>
        <v>0</v>
      </c>
      <c r="H54" s="98"/>
      <c r="I54" s="152"/>
      <c r="J54" s="102"/>
      <c r="K54" s="98">
        <f>авг.25!K54+сен.25!H54-сен.25!G54</f>
        <v>0</v>
      </c>
    </row>
    <row r="55" spans="1:11">
      <c r="A55" s="45"/>
      <c r="B55" s="3">
        <v>43</v>
      </c>
      <c r="C55" s="95"/>
      <c r="D55" s="95"/>
      <c r="E55" s="95">
        <f t="shared" si="0"/>
        <v>0</v>
      </c>
      <c r="F55" s="143">
        <v>7.33</v>
      </c>
      <c r="G55" s="98">
        <f t="shared" si="1"/>
        <v>0</v>
      </c>
      <c r="H55" s="98"/>
      <c r="I55" s="152"/>
      <c r="J55" s="102"/>
      <c r="K55" s="98">
        <f>авг.25!K55+сен.25!H55-сен.25!G55</f>
        <v>-5512.16</v>
      </c>
    </row>
    <row r="56" spans="1:11">
      <c r="A56" s="45"/>
      <c r="B56" s="3">
        <v>44</v>
      </c>
      <c r="C56" s="95"/>
      <c r="D56" s="95"/>
      <c r="E56" s="95">
        <f t="shared" si="0"/>
        <v>0</v>
      </c>
      <c r="F56" s="143">
        <v>7.33</v>
      </c>
      <c r="G56" s="98">
        <f t="shared" si="1"/>
        <v>0</v>
      </c>
      <c r="H56" s="98"/>
      <c r="I56" s="152"/>
      <c r="J56" s="102"/>
      <c r="K56" s="98">
        <f>авг.25!K56+сен.25!H56-сен.25!G56</f>
        <v>-29.32</v>
      </c>
    </row>
    <row r="57" spans="1:11">
      <c r="A57" s="45"/>
      <c r="B57" s="3">
        <v>45</v>
      </c>
      <c r="C57" s="95"/>
      <c r="D57" s="95"/>
      <c r="E57" s="95">
        <f t="shared" si="0"/>
        <v>0</v>
      </c>
      <c r="F57" s="143">
        <v>7.33</v>
      </c>
      <c r="G57" s="98">
        <f t="shared" si="1"/>
        <v>0</v>
      </c>
      <c r="H57" s="98"/>
      <c r="I57" s="152"/>
      <c r="J57" s="102"/>
      <c r="K57" s="98">
        <f>авг.25!K57+сен.25!H57-сен.25!G57</f>
        <v>0</v>
      </c>
    </row>
    <row r="58" spans="1:11">
      <c r="A58" s="45"/>
      <c r="B58" s="3">
        <v>46</v>
      </c>
      <c r="C58" s="95"/>
      <c r="D58" s="95"/>
      <c r="E58" s="95">
        <f t="shared" si="0"/>
        <v>0</v>
      </c>
      <c r="F58" s="143">
        <v>7.33</v>
      </c>
      <c r="G58" s="98">
        <f t="shared" si="1"/>
        <v>0</v>
      </c>
      <c r="H58" s="98"/>
      <c r="I58" s="152"/>
      <c r="J58" s="102"/>
      <c r="K58" s="98">
        <f>авг.25!K58+сен.25!H58-сен.25!G58</f>
        <v>0</v>
      </c>
    </row>
    <row r="59" spans="1:11">
      <c r="A59" s="45"/>
      <c r="B59" s="3">
        <v>47</v>
      </c>
      <c r="C59" s="95"/>
      <c r="D59" s="95"/>
      <c r="E59" s="95">
        <f t="shared" si="0"/>
        <v>0</v>
      </c>
      <c r="F59" s="29">
        <v>5.13</v>
      </c>
      <c r="G59" s="98">
        <f t="shared" si="1"/>
        <v>0</v>
      </c>
      <c r="H59" s="98"/>
      <c r="I59" s="152"/>
      <c r="J59" s="102"/>
      <c r="K59" s="98">
        <f>авг.25!K59+сен.25!H59-сен.25!G59</f>
        <v>-6730.33</v>
      </c>
    </row>
    <row r="60" spans="1:11">
      <c r="A60" s="45"/>
      <c r="B60" s="3">
        <v>48</v>
      </c>
      <c r="C60" s="95"/>
      <c r="D60" s="95"/>
      <c r="E60" s="95">
        <f t="shared" si="0"/>
        <v>0</v>
      </c>
      <c r="F60" s="29">
        <v>5.13</v>
      </c>
      <c r="G60" s="98">
        <f t="shared" si="1"/>
        <v>0</v>
      </c>
      <c r="H60" s="98"/>
      <c r="I60" s="152"/>
      <c r="J60" s="102"/>
      <c r="K60" s="98">
        <f>авг.25!K60+сен.25!H60-сен.25!G60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0"/>
        <v>0</v>
      </c>
      <c r="F61" s="29">
        <v>5.13</v>
      </c>
      <c r="G61" s="98">
        <f t="shared" si="1"/>
        <v>0</v>
      </c>
      <c r="H61" s="98"/>
      <c r="I61" s="152"/>
      <c r="J61" s="102"/>
      <c r="K61" s="98">
        <f>авг.25!K61+сен.25!H61-сен.25!G61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43">
        <v>7.33</v>
      </c>
      <c r="G62" s="98">
        <f t="shared" si="1"/>
        <v>0</v>
      </c>
      <c r="H62" s="98"/>
      <c r="I62" s="152"/>
      <c r="J62" s="102"/>
      <c r="K62" s="98">
        <f>авг.25!K62+сен.25!H62-сен.25!G62</f>
        <v>0</v>
      </c>
    </row>
    <row r="63" spans="1:11">
      <c r="A63" s="45"/>
      <c r="B63" s="3">
        <v>51</v>
      </c>
      <c r="C63" s="95"/>
      <c r="D63" s="95"/>
      <c r="E63" s="95">
        <f t="shared" si="0"/>
        <v>0</v>
      </c>
      <c r="F63" s="143">
        <v>7.33</v>
      </c>
      <c r="G63" s="98">
        <f t="shared" si="1"/>
        <v>0</v>
      </c>
      <c r="H63" s="98"/>
      <c r="I63" s="152"/>
      <c r="J63" s="102"/>
      <c r="K63" s="98">
        <f>авг.25!K63+сен.25!H63-сен.25!G63</f>
        <v>-20630.04</v>
      </c>
    </row>
    <row r="64" spans="1:11">
      <c r="A64" s="45"/>
      <c r="B64" s="3">
        <v>53</v>
      </c>
      <c r="C64" s="95"/>
      <c r="D64" s="95"/>
      <c r="E64" s="95">
        <f t="shared" si="0"/>
        <v>0</v>
      </c>
      <c r="F64" s="143">
        <v>7.33</v>
      </c>
      <c r="G64" s="98">
        <f t="shared" si="1"/>
        <v>0</v>
      </c>
      <c r="H64" s="98"/>
      <c r="I64" s="152"/>
      <c r="J64" s="102"/>
      <c r="K64" s="98">
        <f>авг.25!K64+сен.25!H64-сен.25!G64</f>
        <v>-5453.52</v>
      </c>
    </row>
    <row r="65" spans="1:11">
      <c r="A65" s="45"/>
      <c r="B65" s="3">
        <v>54</v>
      </c>
      <c r="C65" s="95"/>
      <c r="D65" s="95"/>
      <c r="E65" s="95">
        <f t="shared" si="0"/>
        <v>0</v>
      </c>
      <c r="F65" s="143">
        <v>7.33</v>
      </c>
      <c r="G65" s="98">
        <f t="shared" si="1"/>
        <v>0</v>
      </c>
      <c r="H65" s="98"/>
      <c r="I65" s="152"/>
      <c r="J65" s="102"/>
      <c r="K65" s="98">
        <f>авг.25!K65+сен.25!H65-сен.25!G65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43">
        <v>7.33</v>
      </c>
      <c r="G66" s="98">
        <f t="shared" si="1"/>
        <v>0</v>
      </c>
      <c r="H66" s="98"/>
      <c r="I66" s="152"/>
      <c r="J66" s="102"/>
      <c r="K66" s="98">
        <f>авг.25!K66+сен.25!H66-сен.25!G66</f>
        <v>0</v>
      </c>
    </row>
    <row r="67" spans="1:11">
      <c r="A67" s="45"/>
      <c r="B67" s="3">
        <v>57</v>
      </c>
      <c r="C67" s="95"/>
      <c r="D67" s="95"/>
      <c r="E67" s="95">
        <f t="shared" si="0"/>
        <v>0</v>
      </c>
      <c r="F67" s="143">
        <v>7.33</v>
      </c>
      <c r="G67" s="98">
        <f t="shared" si="1"/>
        <v>0</v>
      </c>
      <c r="H67" s="98"/>
      <c r="I67" s="152"/>
      <c r="J67" s="102"/>
      <c r="K67" s="98">
        <f>авг.25!K67+сен.25!H67-сен.25!G67</f>
        <v>6134.81</v>
      </c>
    </row>
    <row r="68" spans="1:11">
      <c r="A68" s="45"/>
      <c r="B68" s="3">
        <v>58</v>
      </c>
      <c r="C68" s="95"/>
      <c r="D68" s="95"/>
      <c r="E68" s="95">
        <f t="shared" si="0"/>
        <v>0</v>
      </c>
      <c r="F68" s="143">
        <v>7.33</v>
      </c>
      <c r="G68" s="98">
        <f t="shared" si="1"/>
        <v>0</v>
      </c>
      <c r="H68" s="98"/>
      <c r="I68" s="152"/>
      <c r="J68" s="102"/>
      <c r="K68" s="98">
        <f>авг.25!K68+сен.25!H68-сен.25!G68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0"/>
        <v>0</v>
      </c>
      <c r="F69" s="143">
        <v>7.33</v>
      </c>
      <c r="G69" s="98">
        <f t="shared" si="1"/>
        <v>0</v>
      </c>
      <c r="H69" s="98"/>
      <c r="I69" s="152"/>
      <c r="J69" s="102"/>
      <c r="K69" s="98">
        <f>авг.25!K69+сен.25!H69-сен.25!G69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0"/>
        <v>0</v>
      </c>
      <c r="F70" s="143">
        <v>7.33</v>
      </c>
      <c r="G70" s="98">
        <f t="shared" si="1"/>
        <v>0</v>
      </c>
      <c r="H70" s="98"/>
      <c r="I70" s="152"/>
      <c r="J70" s="102"/>
      <c r="K70" s="98">
        <f>авг.25!K70+сен.25!H70-сен.25!G70</f>
        <v>0</v>
      </c>
    </row>
    <row r="71" spans="1:11">
      <c r="A71" s="45"/>
      <c r="B71" s="3">
        <v>61</v>
      </c>
      <c r="C71" s="95"/>
      <c r="D71" s="95"/>
      <c r="E71" s="95">
        <f t="shared" si="0"/>
        <v>0</v>
      </c>
      <c r="F71" s="143">
        <v>7.33</v>
      </c>
      <c r="G71" s="98">
        <f t="shared" si="1"/>
        <v>0</v>
      </c>
      <c r="H71" s="98"/>
      <c r="I71" s="152"/>
      <c r="J71" s="102"/>
      <c r="K71" s="98">
        <f>авг.25!K71+сен.25!H71-сен.25!G71</f>
        <v>0</v>
      </c>
    </row>
    <row r="72" spans="1:11">
      <c r="A72" s="45"/>
      <c r="B72" s="3">
        <v>62</v>
      </c>
      <c r="C72" s="95"/>
      <c r="D72" s="95"/>
      <c r="E72" s="95">
        <f t="shared" ref="E72:E138" si="2">D72-C72</f>
        <v>0</v>
      </c>
      <c r="F72" s="143">
        <v>7.33</v>
      </c>
      <c r="G72" s="98">
        <f t="shared" ref="G72:G138" si="3">F72*E72</f>
        <v>0</v>
      </c>
      <c r="H72" s="98"/>
      <c r="I72" s="152"/>
      <c r="J72" s="102"/>
      <c r="K72" s="98">
        <f>авг.25!K72+сен.25!H72-сен.25!G72</f>
        <v>-461.79</v>
      </c>
    </row>
    <row r="73" spans="1:11">
      <c r="A73" s="45"/>
      <c r="B73" s="3">
        <v>63</v>
      </c>
      <c r="C73" s="95"/>
      <c r="D73" s="95"/>
      <c r="E73" s="95">
        <f t="shared" si="2"/>
        <v>0</v>
      </c>
      <c r="F73" s="143">
        <v>7.33</v>
      </c>
      <c r="G73" s="98">
        <f t="shared" si="3"/>
        <v>0</v>
      </c>
      <c r="H73" s="98"/>
      <c r="I73" s="152"/>
      <c r="J73" s="102"/>
      <c r="K73" s="98">
        <f>авг.25!K73+сен.25!H73-сен.25!G73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43">
        <v>7.33</v>
      </c>
      <c r="G74" s="98">
        <f t="shared" si="3"/>
        <v>0</v>
      </c>
      <c r="H74" s="98"/>
      <c r="I74" s="152"/>
      <c r="J74" s="102"/>
      <c r="K74" s="98">
        <f>авг.25!K74+сен.25!H74-сен.25!G74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43">
        <v>7.33</v>
      </c>
      <c r="G75" s="98">
        <f t="shared" si="3"/>
        <v>0</v>
      </c>
      <c r="H75" s="98"/>
      <c r="I75" s="152"/>
      <c r="J75" s="102"/>
      <c r="K75" s="98">
        <f>авг.25!K75+сен.25!H75-сен.25!G75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43">
        <v>7.33</v>
      </c>
      <c r="G76" s="98">
        <f t="shared" si="3"/>
        <v>0</v>
      </c>
      <c r="H76" s="98"/>
      <c r="I76" s="152"/>
      <c r="J76" s="102"/>
      <c r="K76" s="98">
        <f>авг.25!K76+сен.25!H76-сен.25!G76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43">
        <v>7.33</v>
      </c>
      <c r="G77" s="98">
        <f t="shared" si="3"/>
        <v>0</v>
      </c>
      <c r="H77" s="98"/>
      <c r="I77" s="152"/>
      <c r="J77" s="102"/>
      <c r="K77" s="98">
        <f>авг.25!K77+сен.25!H77-сен.25!G77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43">
        <v>7.33</v>
      </c>
      <c r="G78" s="98">
        <f t="shared" si="3"/>
        <v>0</v>
      </c>
      <c r="H78" s="98"/>
      <c r="I78" s="152"/>
      <c r="J78" s="102"/>
      <c r="K78" s="98">
        <f>авг.25!K78+сен.25!H78-сен.25!G78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43">
        <v>7.33</v>
      </c>
      <c r="G79" s="98">
        <f t="shared" si="3"/>
        <v>0</v>
      </c>
      <c r="H79" s="98"/>
      <c r="I79" s="152"/>
      <c r="J79" s="102"/>
      <c r="K79" s="98">
        <f>авг.25!K79+сен.25!H79-сен.25!G79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43">
        <v>7.33</v>
      </c>
      <c r="G80" s="98">
        <f t="shared" si="3"/>
        <v>0</v>
      </c>
      <c r="H80" s="98"/>
      <c r="I80" s="152"/>
      <c r="J80" s="102"/>
      <c r="K80" s="98">
        <f>авг.25!K80+сен.25!H80-сен.25!G80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43">
        <v>7.33</v>
      </c>
      <c r="G81" s="98">
        <f t="shared" si="3"/>
        <v>0</v>
      </c>
      <c r="H81" s="98"/>
      <c r="I81" s="152"/>
      <c r="J81" s="102"/>
      <c r="K81" s="98">
        <f>авг.25!K81+сен.25!H81-сен.25!G81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43">
        <v>7.33</v>
      </c>
      <c r="G82" s="98">
        <f t="shared" si="3"/>
        <v>0</v>
      </c>
      <c r="H82" s="98"/>
      <c r="I82" s="152"/>
      <c r="J82" s="102"/>
      <c r="K82" s="98">
        <f>авг.25!K82+сен.25!H82-сен.25!G82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43">
        <v>7.33</v>
      </c>
      <c r="G83" s="98">
        <f t="shared" si="3"/>
        <v>0</v>
      </c>
      <c r="H83" s="98"/>
      <c r="I83" s="152"/>
      <c r="J83" s="102"/>
      <c r="K83" s="98">
        <f>авг.25!K83+сен.25!H83-сен.25!G83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43">
        <v>7.33</v>
      </c>
      <c r="G84" s="98">
        <f t="shared" si="3"/>
        <v>0</v>
      </c>
      <c r="H84" s="98"/>
      <c r="I84" s="152"/>
      <c r="J84" s="102"/>
      <c r="K84" s="98">
        <f>авг.25!K84+сен.25!H84-сен.25!G84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43">
        <v>7.33</v>
      </c>
      <c r="G85" s="98">
        <f t="shared" si="3"/>
        <v>0</v>
      </c>
      <c r="H85" s="98"/>
      <c r="I85" s="152"/>
      <c r="J85" s="102"/>
      <c r="K85" s="98">
        <f>авг.25!K85+сен.25!H85-сен.25!G85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43">
        <v>7.33</v>
      </c>
      <c r="G86" s="98">
        <f t="shared" si="3"/>
        <v>0</v>
      </c>
      <c r="H86" s="98"/>
      <c r="I86" s="152"/>
      <c r="J86" s="102"/>
      <c r="K86" s="98">
        <f>авг.25!K86+сен.25!H86-сен.25!G86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43">
        <v>7.33</v>
      </c>
      <c r="G87" s="98">
        <f t="shared" si="3"/>
        <v>0</v>
      </c>
      <c r="H87" s="98"/>
      <c r="I87" s="152"/>
      <c r="J87" s="102"/>
      <c r="K87" s="98">
        <f>авг.25!K87+сен.25!H87-сен.25!G87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43">
        <v>7.33</v>
      </c>
      <c r="G88" s="98">
        <f t="shared" si="3"/>
        <v>0</v>
      </c>
      <c r="H88" s="98"/>
      <c r="I88" s="152"/>
      <c r="J88" s="102"/>
      <c r="K88" s="98">
        <f>авг.25!K88+сен.25!H88-сен.25!G88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43">
        <v>7.33</v>
      </c>
      <c r="G89" s="98">
        <f t="shared" si="3"/>
        <v>0</v>
      </c>
      <c r="H89" s="98"/>
      <c r="I89" s="152"/>
      <c r="J89" s="102"/>
      <c r="K89" s="98">
        <f>авг.25!K89+сен.25!H89-сен.25!G89</f>
        <v>-15493.99</v>
      </c>
    </row>
    <row r="90" spans="1:11">
      <c r="A90" s="45"/>
      <c r="B90" s="3">
        <v>80</v>
      </c>
      <c r="C90" s="95"/>
      <c r="D90" s="95"/>
      <c r="E90" s="95">
        <f t="shared" si="2"/>
        <v>0</v>
      </c>
      <c r="F90" s="143">
        <v>7.33</v>
      </c>
      <c r="G90" s="98">
        <f t="shared" si="3"/>
        <v>0</v>
      </c>
      <c r="H90" s="98"/>
      <c r="I90" s="152"/>
      <c r="J90" s="102"/>
      <c r="K90" s="98">
        <f>авг.25!K90+сен.25!H90-сен.25!G90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43">
        <v>7.33</v>
      </c>
      <c r="G91" s="98">
        <f t="shared" si="3"/>
        <v>0</v>
      </c>
      <c r="H91" s="98"/>
      <c r="I91" s="152"/>
      <c r="J91" s="102"/>
      <c r="K91" s="98">
        <f>авг.25!K91+сен.25!H91-сен.25!G91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43">
        <v>7.33</v>
      </c>
      <c r="G92" s="98">
        <f t="shared" si="3"/>
        <v>0</v>
      </c>
      <c r="H92" s="98"/>
      <c r="I92" s="152"/>
      <c r="J92" s="102"/>
      <c r="K92" s="98">
        <f>авг.25!K92+сен.25!H92-сен.25!G92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43">
        <v>7.33</v>
      </c>
      <c r="G93" s="98">
        <f t="shared" si="3"/>
        <v>0</v>
      </c>
      <c r="H93" s="98"/>
      <c r="I93" s="152"/>
      <c r="J93" s="102"/>
      <c r="K93" s="98">
        <f>авг.25!K93+сен.25!H93-сен.25!G93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43">
        <v>7.33</v>
      </c>
      <c r="G94" s="98">
        <f t="shared" si="3"/>
        <v>0</v>
      </c>
      <c r="H94" s="98"/>
      <c r="I94" s="152"/>
      <c r="J94" s="102"/>
      <c r="K94" s="98">
        <f>авг.25!K94+сен.25!H94-сен.25!G94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43">
        <v>7.33</v>
      </c>
      <c r="G95" s="98">
        <f t="shared" si="3"/>
        <v>0</v>
      </c>
      <c r="H95" s="98"/>
      <c r="I95" s="152"/>
      <c r="J95" s="102"/>
      <c r="K95" s="98">
        <f>авг.25!K95+сен.25!H95-сен.25!G95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43">
        <v>7.33</v>
      </c>
      <c r="G96" s="98">
        <f t="shared" si="3"/>
        <v>0</v>
      </c>
      <c r="H96" s="98"/>
      <c r="I96" s="152"/>
      <c r="J96" s="102"/>
      <c r="K96" s="98">
        <f>авг.25!K96+сен.25!H96-сен.25!G96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43">
        <v>7.33</v>
      </c>
      <c r="G97" s="98">
        <f t="shared" si="3"/>
        <v>0</v>
      </c>
      <c r="H97" s="98"/>
      <c r="I97" s="152"/>
      <c r="J97" s="102"/>
      <c r="K97" s="98">
        <f>авг.25!K97+сен.25!H97-сен.25!G97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43">
        <v>7.33</v>
      </c>
      <c r="G98" s="98">
        <f t="shared" si="3"/>
        <v>0</v>
      </c>
      <c r="H98" s="98"/>
      <c r="I98" s="152"/>
      <c r="J98" s="102"/>
      <c r="K98" s="98">
        <f>авг.25!K98+сен.25!H98-сен.25!G98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43">
        <v>7.33</v>
      </c>
      <c r="G99" s="98">
        <f t="shared" si="3"/>
        <v>0</v>
      </c>
      <c r="H99" s="98"/>
      <c r="I99" s="152"/>
      <c r="J99" s="102"/>
      <c r="K99" s="98">
        <f>авг.25!K99+сен.25!H99-сен.25!G99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43">
        <v>7.33</v>
      </c>
      <c r="G100" s="98">
        <f t="shared" si="3"/>
        <v>0</v>
      </c>
      <c r="H100" s="98"/>
      <c r="I100" s="152"/>
      <c r="J100" s="102"/>
      <c r="K100" s="98">
        <f>авг.25!K100+сен.25!H100-сен.25!G100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43">
        <v>7.33</v>
      </c>
      <c r="G101" s="98">
        <f t="shared" si="3"/>
        <v>0</v>
      </c>
      <c r="H101" s="98"/>
      <c r="I101" s="152"/>
      <c r="J101" s="102"/>
      <c r="K101" s="98">
        <f>авг.25!K101+сен.25!H101-сен.25!G101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43">
        <v>7.33</v>
      </c>
      <c r="G102" s="98">
        <f t="shared" si="3"/>
        <v>0</v>
      </c>
      <c r="H102" s="98"/>
      <c r="I102" s="152"/>
      <c r="J102" s="102"/>
      <c r="K102" s="98">
        <f>авг.25!K102+сен.25!H102-сен.25!G102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43">
        <v>7.33</v>
      </c>
      <c r="G103" s="98">
        <f t="shared" si="3"/>
        <v>0</v>
      </c>
      <c r="H103" s="98"/>
      <c r="I103" s="152"/>
      <c r="J103" s="102"/>
      <c r="K103" s="98">
        <f>авг.25!K103+сен.25!H103-сен.25!G103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43">
        <v>7.33</v>
      </c>
      <c r="G104" s="98">
        <f t="shared" si="3"/>
        <v>0</v>
      </c>
      <c r="H104" s="98"/>
      <c r="I104" s="152"/>
      <c r="J104" s="102"/>
      <c r="K104" s="98">
        <f>авг.25!K104+сен.25!H104-сен.25!G104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43">
        <v>7.33</v>
      </c>
      <c r="G105" s="98">
        <f t="shared" si="3"/>
        <v>0</v>
      </c>
      <c r="H105" s="98"/>
      <c r="I105" s="152"/>
      <c r="J105" s="102"/>
      <c r="K105" s="98">
        <f>авг.25!K105+сен.25!H105-сен.25!G105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43">
        <v>7.33</v>
      </c>
      <c r="G106" s="98">
        <f t="shared" si="3"/>
        <v>0</v>
      </c>
      <c r="H106" s="98"/>
      <c r="I106" s="152"/>
      <c r="J106" s="102"/>
      <c r="K106" s="98">
        <f>авг.25!K106+сен.25!H106-сен.25!G106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43">
        <v>7.33</v>
      </c>
      <c r="G107" s="98">
        <f t="shared" si="3"/>
        <v>0</v>
      </c>
      <c r="H107" s="98"/>
      <c r="I107" s="152"/>
      <c r="J107" s="102"/>
      <c r="K107" s="98">
        <f>авг.25!K107+сен.25!H107-сен.25!G107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43">
        <v>7.33</v>
      </c>
      <c r="G108" s="98">
        <f t="shared" si="3"/>
        <v>0</v>
      </c>
      <c r="H108" s="98"/>
      <c r="I108" s="152"/>
      <c r="J108" s="102"/>
      <c r="K108" s="98">
        <f>авг.25!K108+сен.25!H108-сен.25!G108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43">
        <v>7.33</v>
      </c>
      <c r="G109" s="98">
        <f t="shared" si="3"/>
        <v>0</v>
      </c>
      <c r="H109" s="98"/>
      <c r="I109" s="152"/>
      <c r="J109" s="102"/>
      <c r="K109" s="98">
        <f>авг.25!K109+сен.25!H109-сен.25!G109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43">
        <v>7.33</v>
      </c>
      <c r="G110" s="98">
        <f t="shared" si="3"/>
        <v>0</v>
      </c>
      <c r="H110" s="98"/>
      <c r="I110" s="152"/>
      <c r="J110" s="102"/>
      <c r="K110" s="98">
        <f>авг.25!K110+сен.25!H110-сен.25!G110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43">
        <v>7.33</v>
      </c>
      <c r="G111" s="98">
        <f t="shared" si="3"/>
        <v>0</v>
      </c>
      <c r="H111" s="98"/>
      <c r="I111" s="152"/>
      <c r="J111" s="102"/>
      <c r="K111" s="98">
        <f>авг.25!K111+сен.25!H111-сен.25!G111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43">
        <v>7.33</v>
      </c>
      <c r="G112" s="98">
        <f t="shared" si="3"/>
        <v>0</v>
      </c>
      <c r="H112" s="98"/>
      <c r="I112" s="152"/>
      <c r="J112" s="102"/>
      <c r="K112" s="98">
        <f>авг.25!K112+сен.25!H112-сен.25!G112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43">
        <v>7.33</v>
      </c>
      <c r="G113" s="98">
        <f t="shared" si="3"/>
        <v>0</v>
      </c>
      <c r="H113" s="98"/>
      <c r="I113" s="152"/>
      <c r="J113" s="102"/>
      <c r="K113" s="98">
        <f>авг.25!K113+сен.25!H113-сен.25!G113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43">
        <v>7.33</v>
      </c>
      <c r="G114" s="98">
        <f t="shared" si="3"/>
        <v>0</v>
      </c>
      <c r="H114" s="98"/>
      <c r="I114" s="152"/>
      <c r="J114" s="102"/>
      <c r="K114" s="98">
        <f>авг.25!K114+сен.25!H114-сен.25!G114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43">
        <v>7.33</v>
      </c>
      <c r="G115" s="98">
        <f t="shared" si="3"/>
        <v>0</v>
      </c>
      <c r="H115" s="98"/>
      <c r="I115" s="152"/>
      <c r="J115" s="102"/>
      <c r="K115" s="98">
        <f>авг.25!K115+сен.25!H115-сен.25!G115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43">
        <v>7.33</v>
      </c>
      <c r="G116" s="98">
        <f t="shared" si="3"/>
        <v>0</v>
      </c>
      <c r="H116" s="98"/>
      <c r="I116" s="152"/>
      <c r="J116" s="102"/>
      <c r="K116" s="98">
        <f>авг.25!K116+сен.25!H116-сен.25!G116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43">
        <v>7.33</v>
      </c>
      <c r="G117" s="98">
        <f t="shared" si="3"/>
        <v>0</v>
      </c>
      <c r="H117" s="98"/>
      <c r="I117" s="152"/>
      <c r="J117" s="102"/>
      <c r="K117" s="98">
        <f>авг.25!K117+сен.25!H117-сен.25!G117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43">
        <v>7.33</v>
      </c>
      <c r="G118" s="98">
        <f t="shared" si="3"/>
        <v>0</v>
      </c>
      <c r="H118" s="98"/>
      <c r="I118" s="152"/>
      <c r="J118" s="102"/>
      <c r="K118" s="98">
        <f>авг.25!K118+сен.25!H118-сен.25!G118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43">
        <v>7.33</v>
      </c>
      <c r="G119" s="98">
        <f t="shared" si="3"/>
        <v>0</v>
      </c>
      <c r="H119" s="98"/>
      <c r="I119" s="152"/>
      <c r="J119" s="102"/>
      <c r="K119" s="98">
        <f>авг.25!K119+сен.25!H119-сен.25!G119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43">
        <v>7.33</v>
      </c>
      <c r="G120" s="98">
        <f t="shared" si="3"/>
        <v>0</v>
      </c>
      <c r="H120" s="98"/>
      <c r="I120" s="152"/>
      <c r="J120" s="102"/>
      <c r="K120" s="98">
        <f>авг.25!K120+сен.25!H120-сен.25!G120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43">
        <v>7.33</v>
      </c>
      <c r="G121" s="98">
        <f t="shared" si="3"/>
        <v>0</v>
      </c>
      <c r="H121" s="98"/>
      <c r="I121" s="152"/>
      <c r="J121" s="102"/>
      <c r="K121" s="98">
        <f>авг.25!K121+сен.25!H121-сен.25!G121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43">
        <v>7.33</v>
      </c>
      <c r="G122" s="98">
        <f t="shared" si="3"/>
        <v>0</v>
      </c>
      <c r="H122" s="98"/>
      <c r="I122" s="152"/>
      <c r="J122" s="102"/>
      <c r="K122" s="98">
        <f>авг.25!K122+сен.25!H122-сен.25!G122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43">
        <v>7.33</v>
      </c>
      <c r="G123" s="98">
        <f t="shared" si="3"/>
        <v>0</v>
      </c>
      <c r="H123" s="98"/>
      <c r="I123" s="152"/>
      <c r="J123" s="102"/>
      <c r="K123" s="98">
        <f>авг.25!K123+сен.25!H123-сен.25!G123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авг.25!K124+сен.25!H124-сен.25!G124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авг.25!K125+сен.25!H125-сен.25!G125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авг.25!K126+сен.25!H126-сен.25!G126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авг.25!K127+сен.25!H127-сен.25!G127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авг.25!K128+сен.25!H128-сен.25!G128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авг.25!K129+сен.25!H129-сен.25!G129</f>
        <v>0</v>
      </c>
    </row>
    <row r="130" spans="1:11">
      <c r="A130" s="45"/>
      <c r="B130" s="3">
        <v>118</v>
      </c>
      <c r="C130" s="95"/>
      <c r="D130" s="95"/>
      <c r="E130" s="95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авг.25!K130+сен.25!H130-сен.25!G130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7.33</v>
      </c>
      <c r="G131" s="98">
        <f t="shared" si="3"/>
        <v>0</v>
      </c>
      <c r="H131" s="98"/>
      <c r="I131" s="152"/>
      <c r="J131" s="102"/>
      <c r="K131" s="98">
        <f>авг.25!K131+сен.25!H131-сен.25!G131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авг.25!K132+сен.25!H132-сен.25!G132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43">
        <v>7.33</v>
      </c>
      <c r="G133" s="98">
        <f t="shared" si="3"/>
        <v>0</v>
      </c>
      <c r="H133" s="98"/>
      <c r="I133" s="152"/>
      <c r="J133" s="102"/>
      <c r="K133" s="98">
        <f>авг.25!K133+сен.25!H133-сен.25!G133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43">
        <v>7.33</v>
      </c>
      <c r="G134" s="98">
        <f t="shared" si="3"/>
        <v>0</v>
      </c>
      <c r="H134" s="98"/>
      <c r="I134" s="152"/>
      <c r="J134" s="102"/>
      <c r="K134" s="98">
        <f>авг.25!K134+сен.25!H134-сен.25!G134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43">
        <v>7.33</v>
      </c>
      <c r="G135" s="98">
        <f t="shared" si="3"/>
        <v>0</v>
      </c>
      <c r="H135" s="98"/>
      <c r="I135" s="152"/>
      <c r="J135" s="102"/>
      <c r="K135" s="98">
        <f>авг.25!K135+сен.25!H135-сен.25!G135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43">
        <v>7.33</v>
      </c>
      <c r="G136" s="98">
        <f t="shared" si="3"/>
        <v>0</v>
      </c>
      <c r="H136" s="98"/>
      <c r="I136" s="152"/>
      <c r="J136" s="102"/>
      <c r="K136" s="98">
        <f>авг.25!K136+сен.25!H136-сен.25!G136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43">
        <v>7.33</v>
      </c>
      <c r="G137" s="98">
        <f t="shared" si="3"/>
        <v>0</v>
      </c>
      <c r="H137" s="98"/>
      <c r="I137" s="152"/>
      <c r="J137" s="102"/>
      <c r="K137" s="98">
        <f>авг.25!K137+сен.25!H137-сен.25!G137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43">
        <v>7.33</v>
      </c>
      <c r="G138" s="98">
        <f t="shared" si="3"/>
        <v>0</v>
      </c>
      <c r="H138" s="98"/>
      <c r="I138" s="152"/>
      <c r="J138" s="102"/>
      <c r="K138" s="98">
        <f>авг.25!K138+сен.25!H138-сен.25!G138</f>
        <v>-183.25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43">
        <v>7.33</v>
      </c>
      <c r="G139" s="98">
        <f t="shared" ref="G139:G202" si="5">F139*E139</f>
        <v>0</v>
      </c>
      <c r="H139" s="98"/>
      <c r="I139" s="152"/>
      <c r="J139" s="102"/>
      <c r="K139" s="98">
        <f>авг.25!K139+сен.25!H139-сен.25!G139</f>
        <v>0</v>
      </c>
    </row>
    <row r="140" spans="1:11">
      <c r="A140" s="45"/>
      <c r="B140" s="3">
        <v>127</v>
      </c>
      <c r="C140" s="95"/>
      <c r="D140" s="95"/>
      <c r="E140" s="95">
        <f t="shared" si="4"/>
        <v>0</v>
      </c>
      <c r="F140" s="143">
        <v>7.33</v>
      </c>
      <c r="G140" s="98">
        <f t="shared" si="5"/>
        <v>0</v>
      </c>
      <c r="H140" s="98"/>
      <c r="I140" s="152"/>
      <c r="J140" s="102"/>
      <c r="K140" s="98">
        <f>авг.25!K140+сен.25!H140-сен.25!G140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43">
        <v>7.33</v>
      </c>
      <c r="G141" s="98">
        <f t="shared" si="5"/>
        <v>0</v>
      </c>
      <c r="H141" s="98"/>
      <c r="I141" s="152"/>
      <c r="J141" s="102"/>
      <c r="K141" s="98">
        <f>авг.25!K141+сен.25!H141-сен.25!G141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43">
        <v>7.33</v>
      </c>
      <c r="G142" s="98">
        <f t="shared" si="5"/>
        <v>0</v>
      </c>
      <c r="H142" s="98"/>
      <c r="I142" s="152"/>
      <c r="J142" s="102"/>
      <c r="K142" s="98">
        <f>авг.25!K142+сен.25!H142-сен.25!G142</f>
        <v>0</v>
      </c>
    </row>
    <row r="143" spans="1:11">
      <c r="A143" s="45"/>
      <c r="B143" s="3">
        <v>130</v>
      </c>
      <c r="C143" s="95"/>
      <c r="D143" s="95"/>
      <c r="E143" s="95">
        <f t="shared" si="4"/>
        <v>0</v>
      </c>
      <c r="F143" s="143">
        <v>7.33</v>
      </c>
      <c r="G143" s="98">
        <f t="shared" si="5"/>
        <v>0</v>
      </c>
      <c r="H143" s="98"/>
      <c r="I143" s="152"/>
      <c r="J143" s="102"/>
      <c r="K143" s="98">
        <f>авг.25!K143+сен.25!H143-сен.25!G143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5.13</v>
      </c>
      <c r="G144" s="98">
        <f t="shared" si="5"/>
        <v>0</v>
      </c>
      <c r="H144" s="98"/>
      <c r="I144" s="152"/>
      <c r="J144" s="102"/>
      <c r="K144" s="98">
        <f>авг.25!K144+сен.25!H144-сен.25!G144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43">
        <v>7.33</v>
      </c>
      <c r="G145" s="98">
        <f t="shared" si="5"/>
        <v>0</v>
      </c>
      <c r="H145" s="98"/>
      <c r="I145" s="152"/>
      <c r="J145" s="102"/>
      <c r="K145" s="98">
        <f>авг.25!K145+сен.25!H145-сен.25!G145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43">
        <v>7.33</v>
      </c>
      <c r="G146" s="98">
        <f t="shared" si="5"/>
        <v>0</v>
      </c>
      <c r="H146" s="98"/>
      <c r="I146" s="152"/>
      <c r="J146" s="102"/>
      <c r="K146" s="98">
        <f>авг.25!K146+сен.25!H146-сен.25!G146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43">
        <v>7.33</v>
      </c>
      <c r="G147" s="98">
        <f t="shared" si="5"/>
        <v>0</v>
      </c>
      <c r="H147" s="98"/>
      <c r="I147" s="152"/>
      <c r="J147" s="102"/>
      <c r="K147" s="98">
        <f>авг.25!K147+сен.25!H147-сен.25!G147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5.13</v>
      </c>
      <c r="G148" s="98">
        <f t="shared" si="5"/>
        <v>0</v>
      </c>
      <c r="H148" s="98"/>
      <c r="I148" s="152"/>
      <c r="J148" s="102"/>
      <c r="K148" s="98">
        <f>авг.25!K148+сен.25!H148-сен.25!G148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43">
        <v>7.33</v>
      </c>
      <c r="G149" s="98">
        <f t="shared" si="5"/>
        <v>0</v>
      </c>
      <c r="H149" s="98"/>
      <c r="I149" s="152"/>
      <c r="J149" s="102"/>
      <c r="K149" s="98">
        <f>авг.25!K149+сен.25!H149-сен.25!G149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43">
        <v>7.33</v>
      </c>
      <c r="G150" s="98">
        <f t="shared" si="5"/>
        <v>0</v>
      </c>
      <c r="H150" s="98"/>
      <c r="I150" s="152"/>
      <c r="J150" s="102"/>
      <c r="K150" s="98">
        <f>авг.25!K150+сен.25!H150-сен.25!G150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43">
        <v>7.33</v>
      </c>
      <c r="G151" s="98">
        <f t="shared" si="5"/>
        <v>0</v>
      </c>
      <c r="H151" s="98"/>
      <c r="I151" s="152"/>
      <c r="J151" s="102"/>
      <c r="K151" s="98">
        <f>авг.25!K151+сен.25!H151-сен.25!G151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43">
        <v>7.33</v>
      </c>
      <c r="G152" s="98">
        <f t="shared" si="5"/>
        <v>0</v>
      </c>
      <c r="H152" s="98"/>
      <c r="I152" s="152"/>
      <c r="J152" s="102"/>
      <c r="K152" s="98">
        <f>авг.25!K152+сен.25!H152-сен.25!G152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43">
        <v>7.33</v>
      </c>
      <c r="G153" s="98">
        <f t="shared" si="5"/>
        <v>0</v>
      </c>
      <c r="H153" s="98"/>
      <c r="I153" s="152"/>
      <c r="J153" s="102"/>
      <c r="K153" s="98">
        <f>авг.25!K153+сен.25!H153-сен.25!G153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43">
        <v>7.33</v>
      </c>
      <c r="G154" s="98">
        <f t="shared" si="5"/>
        <v>0</v>
      </c>
      <c r="H154" s="98"/>
      <c r="I154" s="152"/>
      <c r="J154" s="102"/>
      <c r="K154" s="98">
        <f>авг.25!K154+сен.25!H154-сен.25!G154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43">
        <v>7.33</v>
      </c>
      <c r="G155" s="98">
        <f t="shared" si="5"/>
        <v>0</v>
      </c>
      <c r="H155" s="98"/>
      <c r="I155" s="152"/>
      <c r="J155" s="102"/>
      <c r="K155" s="98">
        <f>авг.25!K155+сен.25!H155-сен.25!G155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43">
        <v>7.33</v>
      </c>
      <c r="G156" s="98">
        <f t="shared" si="5"/>
        <v>0</v>
      </c>
      <c r="H156" s="98"/>
      <c r="I156" s="152"/>
      <c r="J156" s="102"/>
      <c r="K156" s="98">
        <f>авг.25!K156+сен.25!H156-сен.25!G156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43">
        <v>7.33</v>
      </c>
      <c r="G157" s="98">
        <f t="shared" si="5"/>
        <v>0</v>
      </c>
      <c r="H157" s="98"/>
      <c r="I157" s="152"/>
      <c r="J157" s="102"/>
      <c r="K157" s="98">
        <f>авг.25!K157+сен.25!H157-сен.25!G157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43">
        <v>7.33</v>
      </c>
      <c r="G158" s="98">
        <f t="shared" si="5"/>
        <v>0</v>
      </c>
      <c r="H158" s="98"/>
      <c r="I158" s="152"/>
      <c r="J158" s="102"/>
      <c r="K158" s="98">
        <f>авг.25!K158+сен.25!H158-сен.25!G158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43">
        <v>7.33</v>
      </c>
      <c r="G159" s="98">
        <f t="shared" si="5"/>
        <v>0</v>
      </c>
      <c r="H159" s="98"/>
      <c r="I159" s="152"/>
      <c r="J159" s="102"/>
      <c r="K159" s="98">
        <f>авг.25!K159+сен.25!H159-сен.25!G159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43">
        <v>7.33</v>
      </c>
      <c r="G160" s="98">
        <f t="shared" si="5"/>
        <v>0</v>
      </c>
      <c r="H160" s="98"/>
      <c r="I160" s="152"/>
      <c r="J160" s="102"/>
      <c r="K160" s="98">
        <f>авг.25!K160+сен.25!H160-сен.25!G160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43">
        <v>7.33</v>
      </c>
      <c r="G161" s="98">
        <f t="shared" si="5"/>
        <v>0</v>
      </c>
      <c r="H161" s="98"/>
      <c r="I161" s="152"/>
      <c r="J161" s="102"/>
      <c r="K161" s="98">
        <f>авг.25!K161+сен.25!H161-сен.25!G161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43">
        <v>7.33</v>
      </c>
      <c r="G162" s="98">
        <f t="shared" si="5"/>
        <v>0</v>
      </c>
      <c r="H162" s="98"/>
      <c r="I162" s="152"/>
      <c r="J162" s="102"/>
      <c r="K162" s="98">
        <f>авг.25!K162+сен.25!H162-сен.25!G162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43">
        <v>7.33</v>
      </c>
      <c r="G163" s="98">
        <f t="shared" si="5"/>
        <v>0</v>
      </c>
      <c r="H163" s="98"/>
      <c r="I163" s="152"/>
      <c r="J163" s="102"/>
      <c r="K163" s="98">
        <f>авг.25!K163+сен.25!H163-сен.25!G163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43">
        <v>7.33</v>
      </c>
      <c r="G164" s="98">
        <f t="shared" si="5"/>
        <v>0</v>
      </c>
      <c r="H164" s="98"/>
      <c r="I164" s="152"/>
      <c r="J164" s="102"/>
      <c r="K164" s="98">
        <f>авг.25!K164+сен.25!H164-сен.25!G164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43">
        <v>7.33</v>
      </c>
      <c r="G165" s="98">
        <f t="shared" si="5"/>
        <v>0</v>
      </c>
      <c r="H165" s="98"/>
      <c r="I165" s="152"/>
      <c r="J165" s="102"/>
      <c r="K165" s="98">
        <f>авг.25!K165+сен.25!H165-сен.25!G165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43">
        <v>7.33</v>
      </c>
      <c r="G166" s="98">
        <f t="shared" si="5"/>
        <v>0</v>
      </c>
      <c r="H166" s="98"/>
      <c r="I166" s="152"/>
      <c r="J166" s="102"/>
      <c r="K166" s="98">
        <f>авг.25!K166+сен.25!H166-сен.25!G166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43">
        <v>7.33</v>
      </c>
      <c r="G167" s="98">
        <f t="shared" si="5"/>
        <v>0</v>
      </c>
      <c r="H167" s="98"/>
      <c r="I167" s="152"/>
      <c r="J167" s="102"/>
      <c r="K167" s="98">
        <f>авг.25!K167+сен.25!H167-сен.25!G167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43">
        <v>7.33</v>
      </c>
      <c r="G168" s="98">
        <f t="shared" si="5"/>
        <v>0</v>
      </c>
      <c r="H168" s="98"/>
      <c r="I168" s="152"/>
      <c r="J168" s="102"/>
      <c r="K168" s="98">
        <f>авг.25!K168+сен.25!H168-сен.25!G168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43">
        <v>7.33</v>
      </c>
      <c r="G169" s="98">
        <f t="shared" si="5"/>
        <v>0</v>
      </c>
      <c r="H169" s="98"/>
      <c r="I169" s="152"/>
      <c r="J169" s="102"/>
      <c r="K169" s="98">
        <f>авг.25!K169+сен.25!H169-сен.25!G169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43">
        <v>7.33</v>
      </c>
      <c r="G170" s="98">
        <f t="shared" si="5"/>
        <v>0</v>
      </c>
      <c r="H170" s="98"/>
      <c r="I170" s="152"/>
      <c r="J170" s="102"/>
      <c r="K170" s="98">
        <f>авг.25!K170+сен.25!H170-сен.25!G170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43">
        <v>7.33</v>
      </c>
      <c r="G171" s="98">
        <f t="shared" si="5"/>
        <v>0</v>
      </c>
      <c r="H171" s="98"/>
      <c r="I171" s="152"/>
      <c r="J171" s="102"/>
      <c r="K171" s="98">
        <f>авг.25!K171+сен.25!H171-сен.25!G171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43">
        <v>7.33</v>
      </c>
      <c r="G172" s="98">
        <f t="shared" si="5"/>
        <v>0</v>
      </c>
      <c r="H172" s="98"/>
      <c r="I172" s="152"/>
      <c r="J172" s="102"/>
      <c r="K172" s="98">
        <f>авг.25!K172+сен.25!H172-сен.25!G172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43">
        <v>7.33</v>
      </c>
      <c r="G173" s="98">
        <f t="shared" si="5"/>
        <v>0</v>
      </c>
      <c r="H173" s="98"/>
      <c r="I173" s="152"/>
      <c r="J173" s="102"/>
      <c r="K173" s="98">
        <f>авг.25!K173+сен.25!H173-сен.25!G173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43">
        <v>7.33</v>
      </c>
      <c r="G174" s="98">
        <f t="shared" si="5"/>
        <v>0</v>
      </c>
      <c r="H174" s="98"/>
      <c r="I174" s="152"/>
      <c r="J174" s="102"/>
      <c r="K174" s="98">
        <f>авг.25!K174+сен.25!H174-сен.25!G174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5.13</v>
      </c>
      <c r="G175" s="98">
        <f t="shared" si="5"/>
        <v>0</v>
      </c>
      <c r="H175" s="98"/>
      <c r="I175" s="152"/>
      <c r="J175" s="102"/>
      <c r="K175" s="98">
        <f>авг.25!K175+сен.25!H175-сен.25!G175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5.13</v>
      </c>
      <c r="G176" s="98">
        <f t="shared" si="5"/>
        <v>0</v>
      </c>
      <c r="H176" s="98"/>
      <c r="I176" s="152"/>
      <c r="J176" s="102"/>
      <c r="K176" s="98">
        <f>авг.25!K176+сен.25!H176-сен.25!G176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43">
        <v>7.33</v>
      </c>
      <c r="G177" s="98">
        <f t="shared" si="5"/>
        <v>0</v>
      </c>
      <c r="H177" s="98"/>
      <c r="I177" s="152"/>
      <c r="J177" s="102"/>
      <c r="K177" s="98">
        <f>авг.25!K177+сен.25!H177-сен.25!G177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5.13</v>
      </c>
      <c r="G178" s="98">
        <f t="shared" si="5"/>
        <v>0</v>
      </c>
      <c r="H178" s="98"/>
      <c r="I178" s="152"/>
      <c r="J178" s="102"/>
      <c r="K178" s="98">
        <f>авг.25!K178+сен.25!H178-сен.25!G178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43">
        <v>7.33</v>
      </c>
      <c r="G179" s="98">
        <f t="shared" si="5"/>
        <v>0</v>
      </c>
      <c r="H179" s="98"/>
      <c r="I179" s="152"/>
      <c r="J179" s="102"/>
      <c r="K179" s="98">
        <f>авг.25!K179+сен.25!H179-сен.25!G179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43">
        <v>7.33</v>
      </c>
      <c r="G180" s="98">
        <f t="shared" si="5"/>
        <v>0</v>
      </c>
      <c r="H180" s="98"/>
      <c r="I180" s="152"/>
      <c r="J180" s="102"/>
      <c r="K180" s="98">
        <f>авг.25!K180+сен.25!H180-сен.25!G180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43">
        <v>7.33</v>
      </c>
      <c r="G181" s="98">
        <f t="shared" si="5"/>
        <v>0</v>
      </c>
      <c r="H181" s="98"/>
      <c r="I181" s="152"/>
      <c r="J181" s="102"/>
      <c r="K181" s="98">
        <f>авг.25!K181+сен.25!H181-сен.25!G181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43">
        <v>7.33</v>
      </c>
      <c r="G182" s="98">
        <f t="shared" si="5"/>
        <v>0</v>
      </c>
      <c r="H182" s="98"/>
      <c r="I182" s="152"/>
      <c r="J182" s="102"/>
      <c r="K182" s="98">
        <f>авг.25!K182+сен.25!H182-сен.25!G182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43">
        <v>7.33</v>
      </c>
      <c r="G183" s="98">
        <f t="shared" si="5"/>
        <v>0</v>
      </c>
      <c r="H183" s="98"/>
      <c r="I183" s="152"/>
      <c r="J183" s="102"/>
      <c r="K183" s="98">
        <f>авг.25!K183+сен.25!H183-сен.25!G183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43">
        <v>7.33</v>
      </c>
      <c r="G184" s="98">
        <f t="shared" si="5"/>
        <v>0</v>
      </c>
      <c r="H184" s="98"/>
      <c r="I184" s="152"/>
      <c r="J184" s="102"/>
      <c r="K184" s="98">
        <f>авг.25!K184+сен.25!H184-сен.25!G184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43">
        <v>7.33</v>
      </c>
      <c r="G185" s="98">
        <f t="shared" si="5"/>
        <v>0</v>
      </c>
      <c r="H185" s="98"/>
      <c r="I185" s="152"/>
      <c r="J185" s="102"/>
      <c r="K185" s="98">
        <f>авг.25!K185+сен.25!H185-сен.25!G185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43">
        <v>7.33</v>
      </c>
      <c r="G186" s="98">
        <f t="shared" si="5"/>
        <v>0</v>
      </c>
      <c r="H186" s="98"/>
      <c r="I186" s="152"/>
      <c r="J186" s="102"/>
      <c r="K186" s="98">
        <f>авг.25!K186+сен.25!H186-сен.25!G186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43">
        <v>7.33</v>
      </c>
      <c r="G187" s="98">
        <f t="shared" si="5"/>
        <v>0</v>
      </c>
      <c r="H187" s="98"/>
      <c r="I187" s="152"/>
      <c r="J187" s="102"/>
      <c r="K187" s="98">
        <f>авг.25!K187+сен.25!H187-сен.25!G187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43">
        <v>7.33</v>
      </c>
      <c r="G188" s="98">
        <f t="shared" si="5"/>
        <v>0</v>
      </c>
      <c r="H188" s="98"/>
      <c r="I188" s="152"/>
      <c r="J188" s="102"/>
      <c r="K188" s="98">
        <f>авг.25!K188+сен.25!H188-сен.25!G188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43">
        <v>7.33</v>
      </c>
      <c r="G189" s="98">
        <f t="shared" si="5"/>
        <v>0</v>
      </c>
      <c r="H189" s="98"/>
      <c r="I189" s="152"/>
      <c r="J189" s="102"/>
      <c r="K189" s="98">
        <f>авг.25!K189+сен.25!H189-сен.25!G189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43">
        <v>7.33</v>
      </c>
      <c r="G190" s="98">
        <f t="shared" si="5"/>
        <v>0</v>
      </c>
      <c r="H190" s="98"/>
      <c r="I190" s="152"/>
      <c r="J190" s="102"/>
      <c r="K190" s="98">
        <f>авг.25!K190+сен.25!H190-сен.25!G190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43">
        <v>7.33</v>
      </c>
      <c r="G191" s="98">
        <f t="shared" si="5"/>
        <v>0</v>
      </c>
      <c r="H191" s="98"/>
      <c r="I191" s="152"/>
      <c r="J191" s="102"/>
      <c r="K191" s="98">
        <f>авг.25!K191+сен.25!H191-сен.25!G191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43">
        <v>7.33</v>
      </c>
      <c r="G192" s="98">
        <f t="shared" si="5"/>
        <v>0</v>
      </c>
      <c r="H192" s="98"/>
      <c r="I192" s="152"/>
      <c r="J192" s="102"/>
      <c r="K192" s="98">
        <f>авг.25!K192+сен.25!H192-сен.25!G192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43">
        <v>7.33</v>
      </c>
      <c r="G193" s="98">
        <f t="shared" si="5"/>
        <v>0</v>
      </c>
      <c r="H193" s="98"/>
      <c r="I193" s="152"/>
      <c r="J193" s="102"/>
      <c r="K193" s="98">
        <f>авг.25!K193+сен.25!H193-сен.25!G193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43">
        <v>7.33</v>
      </c>
      <c r="G194" s="98">
        <f t="shared" si="5"/>
        <v>0</v>
      </c>
      <c r="H194" s="98"/>
      <c r="I194" s="152"/>
      <c r="J194" s="102"/>
      <c r="K194" s="98">
        <f>авг.25!K194+сен.25!H194-сен.25!G194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43">
        <v>7.33</v>
      </c>
      <c r="G195" s="98">
        <f t="shared" si="5"/>
        <v>0</v>
      </c>
      <c r="H195" s="98"/>
      <c r="I195" s="152"/>
      <c r="J195" s="102"/>
      <c r="K195" s="98">
        <f>авг.25!K195+сен.25!H195-сен.25!G195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5.13</v>
      </c>
      <c r="G196" s="98">
        <f t="shared" si="5"/>
        <v>0</v>
      </c>
      <c r="H196" s="98"/>
      <c r="I196" s="152"/>
      <c r="J196" s="102"/>
      <c r="K196" s="98">
        <f>авг.25!K196+сен.25!H196-сен.25!G196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43">
        <v>7.33</v>
      </c>
      <c r="G197" s="98">
        <f t="shared" si="5"/>
        <v>0</v>
      </c>
      <c r="H197" s="98"/>
      <c r="I197" s="152"/>
      <c r="J197" s="102"/>
      <c r="K197" s="98">
        <f>авг.25!K197+сен.25!H197-сен.25!G197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5.13</v>
      </c>
      <c r="G198" s="98">
        <f t="shared" si="5"/>
        <v>0</v>
      </c>
      <c r="H198" s="98"/>
      <c r="I198" s="152"/>
      <c r="J198" s="102"/>
      <c r="K198" s="98">
        <f>авг.25!K198+сен.25!H198-сен.25!G198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43">
        <v>7.33</v>
      </c>
      <c r="G199" s="98">
        <f t="shared" si="5"/>
        <v>0</v>
      </c>
      <c r="H199" s="98"/>
      <c r="I199" s="152"/>
      <c r="J199" s="102"/>
      <c r="K199" s="98">
        <f>авг.25!K199+сен.25!H199-сен.25!G199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43">
        <v>7.33</v>
      </c>
      <c r="G200" s="98">
        <f t="shared" si="5"/>
        <v>0</v>
      </c>
      <c r="H200" s="98"/>
      <c r="I200" s="152"/>
      <c r="J200" s="102"/>
      <c r="K200" s="98">
        <f>авг.25!K200+сен.25!H200-сен.25!G200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43">
        <v>7.33</v>
      </c>
      <c r="G201" s="98">
        <f t="shared" si="5"/>
        <v>0</v>
      </c>
      <c r="H201" s="98"/>
      <c r="I201" s="152"/>
      <c r="J201" s="102"/>
      <c r="K201" s="98">
        <f>авг.25!K201+сен.25!H201-сен.25!G201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43">
        <v>7.33</v>
      </c>
      <c r="G202" s="98">
        <f t="shared" si="5"/>
        <v>0</v>
      </c>
      <c r="H202" s="98"/>
      <c r="I202" s="152"/>
      <c r="J202" s="102"/>
      <c r="K202" s="98">
        <f>авг.25!K202+сен.25!H202-сен.25!G202</f>
        <v>0</v>
      </c>
    </row>
    <row r="203" spans="1:11">
      <c r="A203" s="45"/>
      <c r="B203" s="3">
        <v>191</v>
      </c>
      <c r="C203" s="95"/>
      <c r="D203" s="95"/>
      <c r="E203" s="95">
        <f t="shared" ref="E203:E271" si="6">D203-C203</f>
        <v>0</v>
      </c>
      <c r="F203" s="143">
        <v>7.33</v>
      </c>
      <c r="G203" s="98">
        <f t="shared" ref="G203:G271" si="7">F203*E203</f>
        <v>0</v>
      </c>
      <c r="H203" s="98"/>
      <c r="I203" s="152"/>
      <c r="J203" s="102"/>
      <c r="K203" s="98">
        <f>авг.25!K203+сен.25!H203-сен.25!G203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si="6"/>
        <v>0</v>
      </c>
      <c r="F204" s="143">
        <v>7.33</v>
      </c>
      <c r="G204" s="98">
        <f t="shared" si="7"/>
        <v>0</v>
      </c>
      <c r="H204" s="98"/>
      <c r="I204" s="152"/>
      <c r="J204" s="102"/>
      <c r="K204" s="98">
        <f>авг.25!K204+сен.25!H204-сен.25!G204</f>
        <v>0</v>
      </c>
    </row>
    <row r="205" spans="1:11">
      <c r="A205" s="45"/>
      <c r="B205" s="3" t="s">
        <v>41</v>
      </c>
      <c r="C205" s="95"/>
      <c r="D205" s="95"/>
      <c r="E205" s="95">
        <f t="shared" si="6"/>
        <v>0</v>
      </c>
      <c r="F205" s="143">
        <v>7.33</v>
      </c>
      <c r="G205" s="98">
        <f t="shared" si="7"/>
        <v>0</v>
      </c>
      <c r="H205" s="98"/>
      <c r="I205" s="152"/>
      <c r="J205" s="102"/>
      <c r="K205" s="98">
        <f>авг.25!K205+сен.25!H205-сен.25!G205</f>
        <v>-16208.470000000001</v>
      </c>
    </row>
    <row r="206" spans="1:11">
      <c r="A206" s="55"/>
      <c r="B206" s="3">
        <v>193</v>
      </c>
      <c r="C206" s="95"/>
      <c r="D206" s="95"/>
      <c r="E206" s="95">
        <f t="shared" si="6"/>
        <v>0</v>
      </c>
      <c r="F206" s="143">
        <v>7.33</v>
      </c>
      <c r="G206" s="98">
        <f t="shared" si="7"/>
        <v>0</v>
      </c>
      <c r="H206" s="98"/>
      <c r="I206" s="152"/>
      <c r="J206" s="102"/>
      <c r="K206" s="98">
        <f>авг.25!K206+сен.25!H206-сен.25!G206</f>
        <v>-315.19</v>
      </c>
    </row>
    <row r="207" spans="1:11">
      <c r="A207" s="45"/>
      <c r="B207" s="3">
        <v>194</v>
      </c>
      <c r="C207" s="95"/>
      <c r="D207" s="95"/>
      <c r="E207" s="95">
        <f t="shared" si="6"/>
        <v>0</v>
      </c>
      <c r="F207" s="143">
        <v>7.33</v>
      </c>
      <c r="G207" s="98">
        <f t="shared" si="7"/>
        <v>0</v>
      </c>
      <c r="H207" s="98"/>
      <c r="I207" s="152"/>
      <c r="J207" s="102"/>
      <c r="K207" s="98">
        <f>авг.25!K207+сен.25!H207-сен.25!G207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6"/>
        <v>0</v>
      </c>
      <c r="F208" s="29">
        <v>5.13</v>
      </c>
      <c r="G208" s="98">
        <f t="shared" si="7"/>
        <v>0</v>
      </c>
      <c r="H208" s="98"/>
      <c r="I208" s="152"/>
      <c r="J208" s="102"/>
      <c r="K208" s="98">
        <f>авг.25!K208+сен.25!H208-сен.25!G208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43">
        <v>7.33</v>
      </c>
      <c r="G209" s="98">
        <f t="shared" si="7"/>
        <v>0</v>
      </c>
      <c r="H209" s="98"/>
      <c r="I209" s="152"/>
      <c r="J209" s="102"/>
      <c r="K209" s="98">
        <f>авг.25!K209+сен.25!H209-сен.25!G209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43">
        <v>7.33</v>
      </c>
      <c r="G210" s="98">
        <f t="shared" si="7"/>
        <v>0</v>
      </c>
      <c r="H210" s="98"/>
      <c r="I210" s="152"/>
      <c r="J210" s="102"/>
      <c r="K210" s="98">
        <f>авг.25!K210+сен.25!H210-сен.25!G210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43">
        <v>7.33</v>
      </c>
      <c r="G211" s="98">
        <f t="shared" si="7"/>
        <v>0</v>
      </c>
      <c r="H211" s="98"/>
      <c r="I211" s="152"/>
      <c r="J211" s="102"/>
      <c r="K211" s="98">
        <f>авг.25!K211+сен.25!H211-сен.25!G211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43">
        <v>7.33</v>
      </c>
      <c r="G212" s="98">
        <f t="shared" si="7"/>
        <v>0</v>
      </c>
      <c r="H212" s="98"/>
      <c r="I212" s="152"/>
      <c r="J212" s="102"/>
      <c r="K212" s="98">
        <f>авг.25!K212+сен.25!H212-сен.25!G212</f>
        <v>0</v>
      </c>
    </row>
    <row r="213" spans="1:11">
      <c r="A213" s="45"/>
      <c r="B213" s="3">
        <v>200</v>
      </c>
      <c r="C213" s="95"/>
      <c r="D213" s="95"/>
      <c r="E213" s="95">
        <f t="shared" si="6"/>
        <v>0</v>
      </c>
      <c r="F213" s="143">
        <v>7.33</v>
      </c>
      <c r="G213" s="98">
        <f t="shared" si="7"/>
        <v>0</v>
      </c>
      <c r="H213" s="98"/>
      <c r="I213" s="152"/>
      <c r="J213" s="102"/>
      <c r="K213" s="98">
        <f>авг.25!K213+сен.25!H213-сен.25!G213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43">
        <v>7.33</v>
      </c>
      <c r="G214" s="98">
        <f t="shared" si="7"/>
        <v>0</v>
      </c>
      <c r="H214" s="98"/>
      <c r="I214" s="152"/>
      <c r="J214" s="102"/>
      <c r="K214" s="98">
        <f>авг.25!K214+сен.25!H214-сен.25!G214</f>
        <v>0</v>
      </c>
    </row>
    <row r="215" spans="1:11">
      <c r="A215" s="45"/>
      <c r="B215" s="3">
        <v>202</v>
      </c>
      <c r="C215" s="95"/>
      <c r="D215" s="95"/>
      <c r="E215" s="95">
        <f t="shared" si="6"/>
        <v>0</v>
      </c>
      <c r="F215" s="143">
        <v>7.33</v>
      </c>
      <c r="G215" s="98">
        <f t="shared" si="7"/>
        <v>0</v>
      </c>
      <c r="H215" s="98"/>
      <c r="I215" s="152"/>
      <c r="J215" s="102"/>
      <c r="K215" s="98">
        <f>авг.25!K215+сен.25!H215-сен.25!G215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6"/>
        <v>0</v>
      </c>
      <c r="F216" s="143">
        <v>7.33</v>
      </c>
      <c r="G216" s="98">
        <f t="shared" si="7"/>
        <v>0</v>
      </c>
      <c r="H216" s="98"/>
      <c r="I216" s="152"/>
      <c r="J216" s="102"/>
      <c r="K216" s="98">
        <f>авг.25!K216+сен.25!H216-сен.25!G216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6"/>
        <v>0</v>
      </c>
      <c r="F217" s="143">
        <v>7.33</v>
      </c>
      <c r="G217" s="98">
        <f t="shared" si="7"/>
        <v>0</v>
      </c>
      <c r="H217" s="98"/>
      <c r="I217" s="152"/>
      <c r="J217" s="102"/>
      <c r="K217" s="98">
        <f>авг.25!K217+сен.25!H217-сен.25!G217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43">
        <v>7.33</v>
      </c>
      <c r="G218" s="98">
        <f t="shared" si="7"/>
        <v>0</v>
      </c>
      <c r="H218" s="98"/>
      <c r="I218" s="152"/>
      <c r="J218" s="102"/>
      <c r="K218" s="98">
        <f>авг.25!K218+сен.25!H218-сен.25!G218</f>
        <v>0</v>
      </c>
    </row>
    <row r="219" spans="1:11">
      <c r="A219" s="45"/>
      <c r="B219" s="3">
        <v>206</v>
      </c>
      <c r="C219" s="95"/>
      <c r="D219" s="95"/>
      <c r="E219" s="95">
        <f t="shared" si="6"/>
        <v>0</v>
      </c>
      <c r="F219" s="143">
        <v>7.33</v>
      </c>
      <c r="G219" s="98">
        <f t="shared" si="7"/>
        <v>0</v>
      </c>
      <c r="H219" s="98"/>
      <c r="I219" s="152"/>
      <c r="J219" s="102"/>
      <c r="K219" s="98">
        <f>авг.25!K219+сен.25!H219-сен.25!G219</f>
        <v>-22402.17</v>
      </c>
    </row>
    <row r="220" spans="1:11">
      <c r="A220" s="45"/>
      <c r="B220" s="3">
        <v>207</v>
      </c>
      <c r="C220" s="95"/>
      <c r="D220" s="95"/>
      <c r="E220" s="95">
        <f t="shared" si="6"/>
        <v>0</v>
      </c>
      <c r="F220" s="143">
        <v>7.33</v>
      </c>
      <c r="G220" s="98">
        <f t="shared" si="7"/>
        <v>0</v>
      </c>
      <c r="H220" s="98"/>
      <c r="I220" s="152"/>
      <c r="J220" s="102"/>
      <c r="K220" s="98">
        <f>авг.25!K220+сен.25!H220-сен.25!G220</f>
        <v>0</v>
      </c>
    </row>
    <row r="221" spans="1:11">
      <c r="A221" s="45"/>
      <c r="B221" s="3">
        <v>208</v>
      </c>
      <c r="C221" s="95"/>
      <c r="D221" s="95"/>
      <c r="E221" s="95">
        <f t="shared" si="6"/>
        <v>0</v>
      </c>
      <c r="F221" s="48">
        <v>5.13</v>
      </c>
      <c r="G221" s="98">
        <f t="shared" si="7"/>
        <v>0</v>
      </c>
      <c r="H221" s="98"/>
      <c r="I221" s="152"/>
      <c r="J221" s="102"/>
      <c r="K221" s="98">
        <f>авг.25!K221+сен.25!H221-сен.25!G221</f>
        <v>-13508.550000000001</v>
      </c>
    </row>
    <row r="222" spans="1:11">
      <c r="A222" s="45"/>
      <c r="B222" s="3">
        <v>209</v>
      </c>
      <c r="C222" s="95"/>
      <c r="D222" s="95"/>
      <c r="E222" s="95">
        <f t="shared" si="6"/>
        <v>0</v>
      </c>
      <c r="F222" s="3">
        <v>7.33</v>
      </c>
      <c r="G222" s="98">
        <f t="shared" si="7"/>
        <v>0</v>
      </c>
      <c r="H222" s="98"/>
      <c r="I222" s="152"/>
      <c r="J222" s="102"/>
      <c r="K222" s="98">
        <f>авг.25!K222+сен.25!H222-сен.25!G222</f>
        <v>-20142.84</v>
      </c>
    </row>
    <row r="223" spans="1:11">
      <c r="A223" s="45"/>
      <c r="B223" s="3" t="s">
        <v>37</v>
      </c>
      <c r="C223" s="95"/>
      <c r="D223" s="95"/>
      <c r="E223" s="95">
        <f t="shared" si="6"/>
        <v>0</v>
      </c>
      <c r="F223" s="3">
        <v>7.33</v>
      </c>
      <c r="G223" s="98">
        <f t="shared" si="7"/>
        <v>0</v>
      </c>
      <c r="H223" s="98"/>
      <c r="I223" s="152"/>
      <c r="J223" s="102"/>
      <c r="K223" s="98">
        <f>авг.25!K223+сен.25!H223-сен.25!G223</f>
        <v>-813.63</v>
      </c>
    </row>
    <row r="224" spans="1:11">
      <c r="A224" s="45"/>
      <c r="B224" s="3" t="s">
        <v>27</v>
      </c>
      <c r="C224" s="95"/>
      <c r="D224" s="95"/>
      <c r="E224" s="95">
        <f t="shared" si="6"/>
        <v>0</v>
      </c>
      <c r="F224" s="48">
        <v>5.13</v>
      </c>
      <c r="G224" s="98">
        <f t="shared" si="7"/>
        <v>0</v>
      </c>
      <c r="H224" s="98"/>
      <c r="I224" s="152"/>
      <c r="J224" s="102"/>
      <c r="K224" s="98">
        <f>авг.25!K224+сен.25!H224-сен.25!G224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6"/>
        <v>0</v>
      </c>
      <c r="F225" s="143">
        <v>7.33</v>
      </c>
      <c r="G225" s="98">
        <f t="shared" si="7"/>
        <v>0</v>
      </c>
      <c r="H225" s="98"/>
      <c r="I225" s="152"/>
      <c r="J225" s="102"/>
      <c r="K225" s="98">
        <f>авг.25!K225+сен.25!H225-сен.25!G225</f>
        <v>727.7</v>
      </c>
    </row>
    <row r="226" spans="1:11">
      <c r="A226" s="45"/>
      <c r="B226" s="3">
        <v>211</v>
      </c>
      <c r="C226" s="95"/>
      <c r="D226" s="95"/>
      <c r="E226" s="95">
        <f t="shared" si="6"/>
        <v>0</v>
      </c>
      <c r="F226" s="143">
        <v>7.33</v>
      </c>
      <c r="G226" s="98">
        <f t="shared" si="7"/>
        <v>0</v>
      </c>
      <c r="H226" s="98"/>
      <c r="I226" s="152"/>
      <c r="J226" s="102"/>
      <c r="K226" s="98">
        <f>авг.25!K226+сен.25!H226-сен.25!G226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6"/>
        <v>0</v>
      </c>
      <c r="F227" s="143">
        <v>7.33</v>
      </c>
      <c r="G227" s="98">
        <f t="shared" si="7"/>
        <v>0</v>
      </c>
      <c r="H227" s="98"/>
      <c r="I227" s="152"/>
      <c r="J227" s="102"/>
      <c r="K227" s="98">
        <f>авг.25!K227+сен.25!H227-сен.25!G227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43">
        <v>7.33</v>
      </c>
      <c r="G228" s="98">
        <f t="shared" si="7"/>
        <v>0</v>
      </c>
      <c r="H228" s="98"/>
      <c r="I228" s="152"/>
      <c r="J228" s="102"/>
      <c r="K228" s="98">
        <f>авг.25!K228+сен.25!H228-сен.25!G228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43">
        <v>7.33</v>
      </c>
      <c r="G229" s="98">
        <f t="shared" si="7"/>
        <v>0</v>
      </c>
      <c r="H229" s="98"/>
      <c r="I229" s="152"/>
      <c r="J229" s="102"/>
      <c r="K229" s="98">
        <f>авг.25!K229+сен.25!H229-сен.25!G229</f>
        <v>0</v>
      </c>
    </row>
    <row r="230" spans="1:11">
      <c r="A230" s="45"/>
      <c r="B230" s="3">
        <v>215</v>
      </c>
      <c r="C230" s="95"/>
      <c r="D230" s="95"/>
      <c r="E230" s="95">
        <f t="shared" si="6"/>
        <v>0</v>
      </c>
      <c r="F230" s="143">
        <v>7.33</v>
      </c>
      <c r="G230" s="98">
        <f t="shared" si="7"/>
        <v>0</v>
      </c>
      <c r="H230" s="98"/>
      <c r="I230" s="152"/>
      <c r="J230" s="102"/>
      <c r="K230" s="98">
        <f>авг.25!K230+сен.25!H230-сен.25!G230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6"/>
        <v>0</v>
      </c>
      <c r="F231" s="29">
        <v>5.13</v>
      </c>
      <c r="G231" s="98">
        <f t="shared" si="7"/>
        <v>0</v>
      </c>
      <c r="H231" s="98"/>
      <c r="I231" s="152"/>
      <c r="J231" s="102"/>
      <c r="K231" s="98">
        <f>авг.25!K231+сен.25!H231-сен.25!G231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6"/>
        <v>0</v>
      </c>
      <c r="F232" s="29">
        <v>5.13</v>
      </c>
      <c r="G232" s="98">
        <f t="shared" si="7"/>
        <v>0</v>
      </c>
      <c r="H232" s="98"/>
      <c r="I232" s="152"/>
      <c r="J232" s="102"/>
      <c r="K232" s="98">
        <f>авг.25!K232+сен.25!H232-сен.25!G232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6"/>
        <v>0</v>
      </c>
      <c r="F233" s="143">
        <v>7.33</v>
      </c>
      <c r="G233" s="98">
        <f t="shared" si="7"/>
        <v>0</v>
      </c>
      <c r="H233" s="98"/>
      <c r="I233" s="152"/>
      <c r="J233" s="102"/>
      <c r="K233" s="98">
        <f>авг.25!K233+сен.25!H233-сен.25!G233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6"/>
        <v>0</v>
      </c>
      <c r="F234" s="143">
        <v>7.33</v>
      </c>
      <c r="G234" s="98">
        <f t="shared" si="7"/>
        <v>0</v>
      </c>
      <c r="H234" s="98"/>
      <c r="I234" s="152"/>
      <c r="J234" s="102"/>
      <c r="K234" s="98">
        <f>авг.25!K234+сен.25!H234-сен.25!G234</f>
        <v>-7274.37</v>
      </c>
    </row>
    <row r="235" spans="1:11">
      <c r="A235" s="45"/>
      <c r="B235" s="3">
        <v>218</v>
      </c>
      <c r="C235" s="95"/>
      <c r="D235" s="95"/>
      <c r="E235" s="95">
        <f t="shared" si="6"/>
        <v>0</v>
      </c>
      <c r="F235" s="143">
        <v>7.33</v>
      </c>
      <c r="G235" s="98">
        <f t="shared" si="7"/>
        <v>0</v>
      </c>
      <c r="H235" s="98"/>
      <c r="I235" s="152"/>
      <c r="J235" s="102"/>
      <c r="K235" s="98">
        <f>авг.25!K235+сен.25!H235-сен.25!G235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43">
        <v>7.33</v>
      </c>
      <c r="G236" s="98">
        <f t="shared" si="7"/>
        <v>0</v>
      </c>
      <c r="H236" s="98"/>
      <c r="I236" s="152"/>
      <c r="J236" s="102"/>
      <c r="K236" s="98">
        <f>авг.25!K236+сен.25!H236-сен.25!G236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43">
        <v>7.33</v>
      </c>
      <c r="G237" s="98">
        <f t="shared" si="7"/>
        <v>0</v>
      </c>
      <c r="H237" s="98"/>
      <c r="I237" s="152"/>
      <c r="J237" s="102"/>
      <c r="K237" s="98">
        <f>авг.25!K237+сен.25!H237-сен.25!G237</f>
        <v>0</v>
      </c>
    </row>
    <row r="238" spans="1:11">
      <c r="A238" s="45"/>
      <c r="B238" s="3">
        <v>221</v>
      </c>
      <c r="C238" s="95"/>
      <c r="D238" s="95"/>
      <c r="E238" s="95">
        <f t="shared" si="6"/>
        <v>0</v>
      </c>
      <c r="F238" s="143">
        <v>7.33</v>
      </c>
      <c r="G238" s="98">
        <f t="shared" si="7"/>
        <v>0</v>
      </c>
      <c r="H238" s="98"/>
      <c r="I238" s="152"/>
      <c r="J238" s="102"/>
      <c r="K238" s="98">
        <f>авг.25!K238+сен.25!H238-сен.25!G238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43">
        <v>7.33</v>
      </c>
      <c r="G239" s="98">
        <f t="shared" si="7"/>
        <v>0</v>
      </c>
      <c r="H239" s="98"/>
      <c r="I239" s="152"/>
      <c r="J239" s="102"/>
      <c r="K239" s="98">
        <f>авг.25!K239+сен.25!H239-сен.25!G239</f>
        <v>0</v>
      </c>
    </row>
    <row r="240" spans="1:11">
      <c r="A240" s="45"/>
      <c r="B240" s="3">
        <v>223</v>
      </c>
      <c r="C240" s="95"/>
      <c r="D240" s="95"/>
      <c r="E240" s="95">
        <f t="shared" si="6"/>
        <v>0</v>
      </c>
      <c r="F240" s="143">
        <v>7.33</v>
      </c>
      <c r="G240" s="98">
        <f t="shared" si="7"/>
        <v>0</v>
      </c>
      <c r="H240" s="98"/>
      <c r="I240" s="152"/>
      <c r="J240" s="102"/>
      <c r="K240" s="98">
        <f>авг.25!K240+сен.25!H240-сен.25!G240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6"/>
        <v>0</v>
      </c>
      <c r="F241" s="143">
        <v>7.33</v>
      </c>
      <c r="G241" s="98">
        <f t="shared" si="7"/>
        <v>0</v>
      </c>
      <c r="H241" s="98"/>
      <c r="I241" s="152"/>
      <c r="J241" s="102"/>
      <c r="K241" s="98">
        <f>авг.25!K241+сен.25!H241-сен.25!G241</f>
        <v>-2191.67</v>
      </c>
    </row>
    <row r="242" spans="1:11">
      <c r="A242" s="45"/>
      <c r="B242" s="3">
        <v>225</v>
      </c>
      <c r="C242" s="95"/>
      <c r="D242" s="95"/>
      <c r="E242" s="95">
        <f t="shared" si="6"/>
        <v>0</v>
      </c>
      <c r="F242" s="143">
        <v>7.33</v>
      </c>
      <c r="G242" s="98">
        <f t="shared" si="7"/>
        <v>0</v>
      </c>
      <c r="H242" s="98"/>
      <c r="I242" s="152"/>
      <c r="J242" s="102"/>
      <c r="K242" s="98">
        <f>авг.25!K242+сен.25!H242-сен.25!G242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6"/>
        <v>0</v>
      </c>
      <c r="F243" s="143">
        <v>7.33</v>
      </c>
      <c r="G243" s="98">
        <f t="shared" si="7"/>
        <v>0</v>
      </c>
      <c r="H243" s="98"/>
      <c r="I243" s="152"/>
      <c r="J243" s="102"/>
      <c r="K243" s="98">
        <f>авг.25!K243+сен.25!H243-сен.25!G243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6"/>
        <v>0</v>
      </c>
      <c r="F244" s="143">
        <v>7.33</v>
      </c>
      <c r="G244" s="98">
        <f t="shared" si="7"/>
        <v>0</v>
      </c>
      <c r="H244" s="98"/>
      <c r="I244" s="152"/>
      <c r="J244" s="102"/>
      <c r="K244" s="98">
        <f>авг.25!K244+сен.25!H244-сен.25!G244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6"/>
        <v>0</v>
      </c>
      <c r="F245" s="143">
        <v>7.33</v>
      </c>
      <c r="G245" s="98">
        <f t="shared" si="7"/>
        <v>0</v>
      </c>
      <c r="H245" s="98"/>
      <c r="I245" s="152"/>
      <c r="J245" s="102"/>
      <c r="K245" s="98">
        <f>авг.25!K245+сен.25!H245-сен.25!G245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43">
        <v>7.33</v>
      </c>
      <c r="G246" s="98">
        <f t="shared" si="7"/>
        <v>0</v>
      </c>
      <c r="H246" s="98"/>
      <c r="I246" s="152"/>
      <c r="J246" s="102"/>
      <c r="K246" s="98">
        <f>авг.25!K246+сен.25!H246-сен.25!G246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43">
        <v>7.33</v>
      </c>
      <c r="G247" s="98">
        <f t="shared" si="7"/>
        <v>0</v>
      </c>
      <c r="H247" s="98"/>
      <c r="I247" s="152"/>
      <c r="J247" s="102"/>
      <c r="K247" s="98">
        <f>авг.25!K247+сен.25!H247-сен.25!G247</f>
        <v>0</v>
      </c>
    </row>
    <row r="248" spans="1:11">
      <c r="A248" s="45"/>
      <c r="B248" s="3">
        <v>231</v>
      </c>
      <c r="C248" s="95"/>
      <c r="D248" s="95"/>
      <c r="E248" s="95">
        <f t="shared" si="6"/>
        <v>0</v>
      </c>
      <c r="F248" s="29">
        <v>5.13</v>
      </c>
      <c r="G248" s="98">
        <f t="shared" si="7"/>
        <v>0</v>
      </c>
      <c r="H248" s="98"/>
      <c r="I248" s="152"/>
      <c r="J248" s="102"/>
      <c r="K248" s="98">
        <f>авг.25!K248+сен.25!H248-сен.25!G248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43">
        <v>7.33</v>
      </c>
      <c r="G249" s="98">
        <f t="shared" si="7"/>
        <v>0</v>
      </c>
      <c r="H249" s="98"/>
      <c r="I249" s="152"/>
      <c r="J249" s="102"/>
      <c r="K249" s="98">
        <f>авг.25!K249+сен.25!H249-сен.25!G249</f>
        <v>0</v>
      </c>
    </row>
    <row r="250" spans="1:11">
      <c r="A250" s="45"/>
      <c r="B250" s="3">
        <v>233</v>
      </c>
      <c r="C250" s="95"/>
      <c r="D250" s="95"/>
      <c r="E250" s="95">
        <f t="shared" si="6"/>
        <v>0</v>
      </c>
      <c r="F250" s="143">
        <v>7.33</v>
      </c>
      <c r="G250" s="98">
        <f t="shared" si="7"/>
        <v>0</v>
      </c>
      <c r="H250" s="98"/>
      <c r="I250" s="152"/>
      <c r="J250" s="102"/>
      <c r="K250" s="98">
        <f>авг.25!K250+сен.25!H250-сен.25!G250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6"/>
        <v>0</v>
      </c>
      <c r="F251" s="143">
        <v>7.33</v>
      </c>
      <c r="G251" s="98">
        <f t="shared" si="7"/>
        <v>0</v>
      </c>
      <c r="H251" s="98"/>
      <c r="I251" s="152"/>
      <c r="J251" s="102"/>
      <c r="K251" s="98">
        <f>авг.25!K251+сен.25!H251-сен.25!G251</f>
        <v>-14807.05</v>
      </c>
    </row>
    <row r="252" spans="1:11">
      <c r="A252" s="45"/>
      <c r="B252" s="3">
        <v>235</v>
      </c>
      <c r="C252" s="95"/>
      <c r="D252" s="95"/>
      <c r="E252" s="95">
        <f t="shared" si="6"/>
        <v>0</v>
      </c>
      <c r="F252" s="143">
        <v>7.33</v>
      </c>
      <c r="G252" s="98">
        <f t="shared" si="7"/>
        <v>0</v>
      </c>
      <c r="H252" s="98"/>
      <c r="I252" s="152"/>
      <c r="J252" s="102"/>
      <c r="K252" s="98">
        <f>авг.25!K252+сен.25!H252-сен.25!G252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6"/>
        <v>0</v>
      </c>
      <c r="F253" s="143">
        <v>7.33</v>
      </c>
      <c r="G253" s="98">
        <f t="shared" si="7"/>
        <v>0</v>
      </c>
      <c r="H253" s="98"/>
      <c r="I253" s="152"/>
      <c r="J253" s="102"/>
      <c r="K253" s="98">
        <f>авг.25!K253+сен.25!H253-сен.25!G253</f>
        <v>-945.57</v>
      </c>
    </row>
    <row r="254" spans="1:11">
      <c r="A254" s="45"/>
      <c r="B254" s="3">
        <v>237</v>
      </c>
      <c r="C254" s="95"/>
      <c r="D254" s="95"/>
      <c r="E254" s="95">
        <f t="shared" si="6"/>
        <v>0</v>
      </c>
      <c r="F254" s="143">
        <v>7.33</v>
      </c>
      <c r="G254" s="98">
        <f t="shared" si="7"/>
        <v>0</v>
      </c>
      <c r="H254" s="98"/>
      <c r="I254" s="152"/>
      <c r="J254" s="102"/>
      <c r="K254" s="98">
        <f>авг.25!K254+сен.25!H254-сен.25!G254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43">
        <v>7.33</v>
      </c>
      <c r="G255" s="98">
        <f t="shared" si="7"/>
        <v>0</v>
      </c>
      <c r="H255" s="98"/>
      <c r="I255" s="152"/>
      <c r="J255" s="102"/>
      <c r="K255" s="98">
        <f>авг.25!K255+сен.25!H255-сен.25!G255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43">
        <v>7.33</v>
      </c>
      <c r="G256" s="98">
        <f t="shared" si="7"/>
        <v>0</v>
      </c>
      <c r="H256" s="98"/>
      <c r="I256" s="152"/>
      <c r="J256" s="102"/>
      <c r="K256" s="98">
        <f>авг.25!K256+сен.25!H256-сен.25!G256</f>
        <v>0</v>
      </c>
    </row>
    <row r="257" spans="1:11">
      <c r="A257" s="45"/>
      <c r="B257" s="3">
        <v>240</v>
      </c>
      <c r="C257" s="95"/>
      <c r="D257" s="95"/>
      <c r="E257" s="95">
        <f t="shared" si="6"/>
        <v>0</v>
      </c>
      <c r="F257" s="143">
        <v>7.33</v>
      </c>
      <c r="G257" s="98">
        <f t="shared" si="7"/>
        <v>0</v>
      </c>
      <c r="H257" s="98"/>
      <c r="I257" s="152"/>
      <c r="J257" s="102"/>
      <c r="K257" s="98">
        <f>авг.25!K257+сен.25!H257-сен.25!G257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43">
        <v>7.33</v>
      </c>
      <c r="G258" s="98">
        <f t="shared" si="7"/>
        <v>0</v>
      </c>
      <c r="H258" s="98"/>
      <c r="I258" s="152"/>
      <c r="J258" s="102"/>
      <c r="K258" s="98">
        <f>авг.25!K258+сен.25!H258-сен.25!G258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43">
        <v>7.33</v>
      </c>
      <c r="G259" s="98">
        <f t="shared" si="7"/>
        <v>0</v>
      </c>
      <c r="H259" s="98"/>
      <c r="I259" s="152"/>
      <c r="J259" s="102"/>
      <c r="K259" s="98">
        <f>авг.25!K259+сен.25!H259-сен.25!G259</f>
        <v>0</v>
      </c>
    </row>
    <row r="260" spans="1:11">
      <c r="A260" s="45"/>
      <c r="B260" s="3">
        <v>243</v>
      </c>
      <c r="C260" s="95"/>
      <c r="D260" s="95"/>
      <c r="E260" s="95">
        <f t="shared" si="6"/>
        <v>0</v>
      </c>
      <c r="F260" s="143">
        <v>7.33</v>
      </c>
      <c r="G260" s="98">
        <f t="shared" si="7"/>
        <v>0</v>
      </c>
      <c r="H260" s="98"/>
      <c r="I260" s="152"/>
      <c r="J260" s="102"/>
      <c r="K260" s="98">
        <f>авг.25!K260+сен.25!H260-сен.25!G260</f>
        <v>0</v>
      </c>
    </row>
    <row r="261" spans="1:11">
      <c r="A261" s="45"/>
      <c r="B261" s="3">
        <v>244</v>
      </c>
      <c r="C261" s="95"/>
      <c r="D261" s="95"/>
      <c r="E261" s="95">
        <f t="shared" si="6"/>
        <v>0</v>
      </c>
      <c r="F261" s="143">
        <v>7.33</v>
      </c>
      <c r="G261" s="98">
        <f t="shared" si="7"/>
        <v>0</v>
      </c>
      <c r="H261" s="98"/>
      <c r="I261" s="152"/>
      <c r="J261" s="102"/>
      <c r="K261" s="98">
        <f>авг.25!K261+сен.25!H261-сен.25!G261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43">
        <v>7.33</v>
      </c>
      <c r="G262" s="98">
        <f t="shared" si="7"/>
        <v>0</v>
      </c>
      <c r="H262" s="98"/>
      <c r="I262" s="152"/>
      <c r="J262" s="102"/>
      <c r="K262" s="98">
        <f>авг.25!K262+сен.25!H262-сен.25!G262</f>
        <v>0</v>
      </c>
    </row>
    <row r="263" spans="1:11">
      <c r="A263" s="45"/>
      <c r="B263" s="3">
        <v>246</v>
      </c>
      <c r="C263" s="95"/>
      <c r="D263" s="95"/>
      <c r="E263" s="95">
        <f t="shared" si="6"/>
        <v>0</v>
      </c>
      <c r="F263" s="143">
        <v>7.33</v>
      </c>
      <c r="G263" s="98">
        <f t="shared" si="7"/>
        <v>0</v>
      </c>
      <c r="H263" s="98"/>
      <c r="I263" s="152"/>
      <c r="J263" s="102"/>
      <c r="K263" s="98">
        <f>авг.25!K263+сен.25!H263-сен.25!G263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6"/>
        <v>0</v>
      </c>
      <c r="F264" s="143">
        <v>7.33</v>
      </c>
      <c r="G264" s="98">
        <f t="shared" si="7"/>
        <v>0</v>
      </c>
      <c r="H264" s="98"/>
      <c r="I264" s="152"/>
      <c r="J264" s="102"/>
      <c r="K264" s="98">
        <f>авг.25!K264+сен.25!H264-сен.25!G264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43">
        <v>7.33</v>
      </c>
      <c r="G265" s="98">
        <f t="shared" si="7"/>
        <v>0</v>
      </c>
      <c r="H265" s="98"/>
      <c r="I265" s="152"/>
      <c r="J265" s="102"/>
      <c r="K265" s="98">
        <f>авг.25!K265+сен.25!H265-сен.25!G265</f>
        <v>0</v>
      </c>
    </row>
    <row r="266" spans="1:11">
      <c r="A266" s="45"/>
      <c r="B266" s="3">
        <v>249</v>
      </c>
      <c r="C266" s="95"/>
      <c r="D266" s="95"/>
      <c r="E266" s="95">
        <f t="shared" si="6"/>
        <v>0</v>
      </c>
      <c r="F266" s="143">
        <v>7.33</v>
      </c>
      <c r="G266" s="98">
        <f t="shared" si="7"/>
        <v>0</v>
      </c>
      <c r="H266" s="98"/>
      <c r="I266" s="152"/>
      <c r="J266" s="102"/>
      <c r="K266" s="98">
        <f>авг.25!K266+сен.25!H266-сен.25!G266</f>
        <v>-22328.86</v>
      </c>
    </row>
    <row r="267" spans="1:11">
      <c r="A267" s="45"/>
      <c r="B267" s="3">
        <v>250</v>
      </c>
      <c r="C267" s="95"/>
      <c r="D267" s="95"/>
      <c r="E267" s="95">
        <f t="shared" si="6"/>
        <v>0</v>
      </c>
      <c r="F267" s="143">
        <v>7.33</v>
      </c>
      <c r="G267" s="98">
        <f t="shared" si="7"/>
        <v>0</v>
      </c>
      <c r="H267" s="98"/>
      <c r="I267" s="152"/>
      <c r="J267" s="102"/>
      <c r="K267" s="98">
        <f>авг.25!K267+сен.25!H267-сен.25!G267</f>
        <v>-11795.51</v>
      </c>
    </row>
    <row r="268" spans="1:11">
      <c r="A268" s="45"/>
      <c r="B268" s="3" t="s">
        <v>39</v>
      </c>
      <c r="C268" s="95"/>
      <c r="D268" s="95"/>
      <c r="E268" s="95">
        <f t="shared" si="6"/>
        <v>0</v>
      </c>
      <c r="F268" s="143">
        <v>7.33</v>
      </c>
      <c r="G268" s="98">
        <f t="shared" si="7"/>
        <v>0</v>
      </c>
      <c r="H268" s="98"/>
      <c r="I268" s="152"/>
      <c r="J268" s="102"/>
      <c r="K268" s="98">
        <f>авг.25!K268+сен.25!H268-сен.25!G268</f>
        <v>0</v>
      </c>
    </row>
    <row r="269" spans="1:11">
      <c r="A269" s="45"/>
      <c r="B269" s="3">
        <v>251</v>
      </c>
      <c r="C269" s="95"/>
      <c r="D269" s="95"/>
      <c r="E269" s="95">
        <f t="shared" si="6"/>
        <v>0</v>
      </c>
      <c r="F269" s="48">
        <v>5.13</v>
      </c>
      <c r="G269" s="98">
        <f t="shared" si="7"/>
        <v>0</v>
      </c>
      <c r="H269" s="98"/>
      <c r="I269" s="152"/>
      <c r="J269" s="102"/>
      <c r="K269" s="98">
        <f>авг.25!K269+сен.25!H269-сен.25!G269</f>
        <v>-3854.64</v>
      </c>
    </row>
    <row r="270" spans="1:11">
      <c r="A270" s="45"/>
      <c r="B270" s="3">
        <v>252</v>
      </c>
      <c r="C270" s="95"/>
      <c r="D270" s="95"/>
      <c r="E270" s="95">
        <f t="shared" si="6"/>
        <v>0</v>
      </c>
      <c r="F270" s="48">
        <v>5.13</v>
      </c>
      <c r="G270" s="98">
        <f t="shared" si="7"/>
        <v>0</v>
      </c>
      <c r="H270" s="98"/>
      <c r="I270" s="152"/>
      <c r="J270" s="102"/>
      <c r="K270" s="98">
        <f>авг.25!K270+сен.25!H270-сен.25!G270</f>
        <v>-25866.550000000003</v>
      </c>
    </row>
    <row r="271" spans="1:11">
      <c r="A271" s="56"/>
      <c r="B271" s="3">
        <v>253</v>
      </c>
      <c r="C271" s="95"/>
      <c r="D271" s="95"/>
      <c r="E271" s="95">
        <f t="shared" si="6"/>
        <v>0</v>
      </c>
      <c r="F271" s="48">
        <v>5.13</v>
      </c>
      <c r="G271" s="98">
        <f t="shared" si="7"/>
        <v>0</v>
      </c>
      <c r="H271" s="98"/>
      <c r="I271" s="152"/>
      <c r="J271" s="102"/>
      <c r="K271" s="98">
        <f>авг.25!K271+сен.25!H271-сен.25!G271</f>
        <v>-3203.2100000000005</v>
      </c>
    </row>
    <row r="272" spans="1:11">
      <c r="A272" s="45"/>
      <c r="B272" s="3">
        <v>254</v>
      </c>
      <c r="C272" s="95"/>
      <c r="D272" s="95"/>
      <c r="E272" s="95">
        <f t="shared" ref="E272:E332" si="8">D272-C272</f>
        <v>0</v>
      </c>
      <c r="F272" s="48">
        <v>5.13</v>
      </c>
      <c r="G272" s="98">
        <f t="shared" ref="G272:G332" si="9">F272*E272</f>
        <v>0</v>
      </c>
      <c r="H272" s="98"/>
      <c r="I272" s="152"/>
      <c r="J272" s="102"/>
      <c r="K272" s="98">
        <f>авг.25!K272+сен.25!H272-сен.25!G272</f>
        <v>-17957.71</v>
      </c>
    </row>
    <row r="273" spans="1:11">
      <c r="A273" s="45"/>
      <c r="B273" s="3">
        <v>255</v>
      </c>
      <c r="C273" s="95"/>
      <c r="D273" s="95"/>
      <c r="E273" s="95">
        <f t="shared" si="8"/>
        <v>0</v>
      </c>
      <c r="F273" s="132">
        <v>7.33</v>
      </c>
      <c r="G273" s="98">
        <f t="shared" si="9"/>
        <v>0</v>
      </c>
      <c r="H273" s="98"/>
      <c r="I273" s="152"/>
      <c r="J273" s="102"/>
      <c r="K273" s="98">
        <f>авг.25!K273+сен.25!H273-сен.25!G273</f>
        <v>0</v>
      </c>
    </row>
    <row r="274" spans="1:11">
      <c r="A274" s="45"/>
      <c r="B274" s="3">
        <v>256</v>
      </c>
      <c r="C274" s="95"/>
      <c r="D274" s="95"/>
      <c r="E274" s="95">
        <f t="shared" si="8"/>
        <v>0</v>
      </c>
      <c r="F274" s="132">
        <v>7.33</v>
      </c>
      <c r="G274" s="98">
        <f t="shared" si="9"/>
        <v>0</v>
      </c>
      <c r="H274" s="98"/>
      <c r="I274" s="152"/>
      <c r="J274" s="102"/>
      <c r="K274" s="98">
        <f>авг.25!K274+сен.25!H274-сен.25!G274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8"/>
        <v>0</v>
      </c>
      <c r="F275" s="132">
        <v>7.33</v>
      </c>
      <c r="G275" s="98">
        <f t="shared" si="9"/>
        <v>0</v>
      </c>
      <c r="H275" s="98"/>
      <c r="I275" s="152"/>
      <c r="J275" s="102"/>
      <c r="K275" s="98">
        <f>авг.25!K275+сен.25!H275-сен.25!G275</f>
        <v>0</v>
      </c>
    </row>
    <row r="276" spans="1:11">
      <c r="A276" s="45"/>
      <c r="B276" s="3">
        <v>258</v>
      </c>
      <c r="C276" s="95"/>
      <c r="D276" s="95"/>
      <c r="E276" s="95">
        <f t="shared" si="8"/>
        <v>0</v>
      </c>
      <c r="F276" s="132">
        <v>7.33</v>
      </c>
      <c r="G276" s="98">
        <f t="shared" si="9"/>
        <v>0</v>
      </c>
      <c r="H276" s="98"/>
      <c r="I276" s="152"/>
      <c r="J276" s="102"/>
      <c r="K276" s="98">
        <f>авг.25!K276+сен.25!H276-сен.25!G276</f>
        <v>-886.93</v>
      </c>
    </row>
    <row r="277" spans="1:11">
      <c r="A277" s="45"/>
      <c r="B277" s="3">
        <v>259</v>
      </c>
      <c r="C277" s="95"/>
      <c r="D277" s="95"/>
      <c r="E277" s="95">
        <f t="shared" si="8"/>
        <v>0</v>
      </c>
      <c r="F277" s="132">
        <v>7.33</v>
      </c>
      <c r="G277" s="98">
        <f t="shared" si="9"/>
        <v>0</v>
      </c>
      <c r="H277" s="98"/>
      <c r="I277" s="152"/>
      <c r="J277" s="102"/>
      <c r="K277" s="98">
        <f>авг.25!K277+сен.25!H277-сен.25!G277</f>
        <v>-234.56</v>
      </c>
    </row>
    <row r="278" spans="1:11">
      <c r="A278" s="55"/>
      <c r="B278" s="3">
        <v>260</v>
      </c>
      <c r="C278" s="95"/>
      <c r="D278" s="95"/>
      <c r="E278" s="95">
        <f t="shared" si="8"/>
        <v>0</v>
      </c>
      <c r="F278" s="132">
        <v>7.33</v>
      </c>
      <c r="G278" s="98">
        <f t="shared" si="9"/>
        <v>0</v>
      </c>
      <c r="H278" s="98"/>
      <c r="I278" s="152"/>
      <c r="J278" s="102"/>
      <c r="K278" s="98">
        <f>авг.25!K278+сен.25!H278-сен.25!G278</f>
        <v>0</v>
      </c>
    </row>
    <row r="279" spans="1:11">
      <c r="A279" s="45"/>
      <c r="B279" s="3">
        <v>261</v>
      </c>
      <c r="C279" s="95"/>
      <c r="D279" s="95"/>
      <c r="E279" s="95">
        <f t="shared" si="8"/>
        <v>0</v>
      </c>
      <c r="F279" s="132">
        <v>7.33</v>
      </c>
      <c r="G279" s="98">
        <f t="shared" si="9"/>
        <v>0</v>
      </c>
      <c r="H279" s="98"/>
      <c r="I279" s="152"/>
      <c r="J279" s="102"/>
      <c r="K279" s="98">
        <f>авг.25!K279+сен.25!H279-сен.25!G279</f>
        <v>0</v>
      </c>
    </row>
    <row r="280" spans="1:11">
      <c r="A280" s="45"/>
      <c r="B280" s="3">
        <v>262</v>
      </c>
      <c r="C280" s="95"/>
      <c r="D280" s="95"/>
      <c r="E280" s="95">
        <f t="shared" si="8"/>
        <v>0</v>
      </c>
      <c r="F280" s="132">
        <v>7.33</v>
      </c>
      <c r="G280" s="98">
        <f t="shared" si="9"/>
        <v>0</v>
      </c>
      <c r="H280" s="98"/>
      <c r="I280" s="152"/>
      <c r="J280" s="102"/>
      <c r="K280" s="98">
        <f>авг.25!K280+сен.25!H280-сен.25!G280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32">
        <v>7.33</v>
      </c>
      <c r="G281" s="98">
        <f t="shared" si="9"/>
        <v>0</v>
      </c>
      <c r="H281" s="98"/>
      <c r="I281" s="152"/>
      <c r="J281" s="102"/>
      <c r="K281" s="98">
        <f>авг.25!K281+сен.25!H281-сен.25!G281</f>
        <v>0</v>
      </c>
    </row>
    <row r="282" spans="1:11">
      <c r="A282" s="45"/>
      <c r="B282" s="3">
        <v>264</v>
      </c>
      <c r="C282" s="95"/>
      <c r="D282" s="95"/>
      <c r="E282" s="95">
        <f t="shared" si="8"/>
        <v>0</v>
      </c>
      <c r="F282" s="132">
        <v>7.33</v>
      </c>
      <c r="G282" s="98">
        <f t="shared" si="9"/>
        <v>0</v>
      </c>
      <c r="H282" s="98"/>
      <c r="I282" s="152"/>
      <c r="J282" s="102"/>
      <c r="K282" s="98">
        <f>авг.25!K282+сен.25!H282-сен.25!G282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32">
        <v>7.33</v>
      </c>
      <c r="G283" s="98">
        <f t="shared" si="9"/>
        <v>0</v>
      </c>
      <c r="H283" s="98"/>
      <c r="I283" s="152"/>
      <c r="J283" s="102"/>
      <c r="K283" s="98">
        <f>авг.25!K283+сен.25!H283-сен.25!G283</f>
        <v>0</v>
      </c>
    </row>
    <row r="284" spans="1:11">
      <c r="A284" s="45"/>
      <c r="B284" s="3">
        <v>266</v>
      </c>
      <c r="C284" s="95"/>
      <c r="D284" s="95"/>
      <c r="E284" s="95">
        <f t="shared" si="8"/>
        <v>0</v>
      </c>
      <c r="F284" s="132">
        <v>7.33</v>
      </c>
      <c r="G284" s="98">
        <f t="shared" si="9"/>
        <v>0</v>
      </c>
      <c r="H284" s="98"/>
      <c r="I284" s="152"/>
      <c r="J284" s="102"/>
      <c r="K284" s="98">
        <f>авг.25!K284+сен.25!H284-сен.25!G284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32">
        <v>7.33</v>
      </c>
      <c r="G285" s="98">
        <f t="shared" si="9"/>
        <v>0</v>
      </c>
      <c r="H285" s="98"/>
      <c r="I285" s="152"/>
      <c r="J285" s="102"/>
      <c r="K285" s="98">
        <f>авг.25!K285+сен.25!H285-сен.25!G285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32">
        <v>7.33</v>
      </c>
      <c r="G286" s="98">
        <f t="shared" si="9"/>
        <v>0</v>
      </c>
      <c r="H286" s="98"/>
      <c r="I286" s="152"/>
      <c r="J286" s="102"/>
      <c r="K286" s="98">
        <f>авг.25!K286+сен.25!H286-сен.25!G286</f>
        <v>0</v>
      </c>
    </row>
    <row r="287" spans="1:11">
      <c r="A287" s="45"/>
      <c r="B287" s="3">
        <v>269</v>
      </c>
      <c r="C287" s="95"/>
      <c r="D287" s="95"/>
      <c r="E287" s="95">
        <f t="shared" si="8"/>
        <v>0</v>
      </c>
      <c r="F287" s="132">
        <v>7.33</v>
      </c>
      <c r="G287" s="98">
        <f t="shared" si="9"/>
        <v>0</v>
      </c>
      <c r="H287" s="98"/>
      <c r="I287" s="152"/>
      <c r="J287" s="102"/>
      <c r="K287" s="98">
        <f>авг.25!K287+сен.25!H287-сен.25!G287</f>
        <v>-6252.49</v>
      </c>
    </row>
    <row r="288" spans="1:11">
      <c r="A288" s="45"/>
      <c r="B288" s="3">
        <v>270</v>
      </c>
      <c r="C288" s="95"/>
      <c r="D288" s="95"/>
      <c r="E288" s="95">
        <f t="shared" si="8"/>
        <v>0</v>
      </c>
      <c r="F288" s="132">
        <v>7.33</v>
      </c>
      <c r="G288" s="98">
        <f t="shared" si="9"/>
        <v>0</v>
      </c>
      <c r="H288" s="98"/>
      <c r="I288" s="152"/>
      <c r="J288" s="102"/>
      <c r="K288" s="98">
        <f>авг.25!K288+сен.25!H288-сен.25!G288</f>
        <v>10</v>
      </c>
    </row>
    <row r="289" spans="1:11">
      <c r="A289" s="45"/>
      <c r="B289" s="3">
        <v>271</v>
      </c>
      <c r="C289" s="95"/>
      <c r="D289" s="95"/>
      <c r="E289" s="95">
        <f t="shared" si="8"/>
        <v>0</v>
      </c>
      <c r="F289" s="132">
        <v>7.33</v>
      </c>
      <c r="G289" s="98">
        <f t="shared" si="9"/>
        <v>0</v>
      </c>
      <c r="H289" s="98"/>
      <c r="I289" s="152"/>
      <c r="J289" s="102"/>
      <c r="K289" s="98">
        <f>авг.25!K289+сен.25!H289-сен.25!G289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32">
        <v>7.33</v>
      </c>
      <c r="G290" s="98">
        <f t="shared" si="9"/>
        <v>0</v>
      </c>
      <c r="H290" s="98"/>
      <c r="I290" s="152"/>
      <c r="J290" s="102"/>
      <c r="K290" s="98">
        <f>авг.25!K290+сен.25!H290-сен.25!G290</f>
        <v>0</v>
      </c>
    </row>
    <row r="291" spans="1:11">
      <c r="A291" s="45"/>
      <c r="B291" s="3" t="s">
        <v>26</v>
      </c>
      <c r="C291" s="95"/>
      <c r="D291" s="95"/>
      <c r="E291" s="95">
        <f t="shared" si="8"/>
        <v>0</v>
      </c>
      <c r="F291" s="29">
        <v>5.13</v>
      </c>
      <c r="G291" s="98">
        <f t="shared" si="9"/>
        <v>0</v>
      </c>
      <c r="H291" s="98"/>
      <c r="I291" s="152"/>
      <c r="J291" s="102"/>
      <c r="K291" s="98">
        <f>авг.25!K291+сен.25!H291-сен.25!G291</f>
        <v>-25141.9</v>
      </c>
    </row>
    <row r="292" spans="1:11">
      <c r="A292" s="45"/>
      <c r="B292" s="3">
        <v>273</v>
      </c>
      <c r="C292" s="95"/>
      <c r="D292" s="95"/>
      <c r="E292" s="95">
        <f t="shared" si="8"/>
        <v>0</v>
      </c>
      <c r="F292" s="48">
        <v>5.13</v>
      </c>
      <c r="G292" s="98">
        <f t="shared" si="9"/>
        <v>0</v>
      </c>
      <c r="H292" s="98"/>
      <c r="I292" s="152"/>
      <c r="J292" s="102"/>
      <c r="K292" s="98">
        <f>авг.25!K292+сен.25!H292-сен.25!G292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2">
        <v>7.33</v>
      </c>
      <c r="G293" s="98">
        <f t="shared" si="9"/>
        <v>0</v>
      </c>
      <c r="H293" s="98"/>
      <c r="I293" s="152"/>
      <c r="J293" s="102"/>
      <c r="K293" s="98">
        <f>авг.25!K293+сен.25!H293-сен.25!G293</f>
        <v>0</v>
      </c>
    </row>
    <row r="294" spans="1:11">
      <c r="A294" s="45"/>
      <c r="B294" s="3">
        <v>275</v>
      </c>
      <c r="C294" s="95"/>
      <c r="D294" s="95"/>
      <c r="E294" s="95">
        <f t="shared" si="8"/>
        <v>0</v>
      </c>
      <c r="F294" s="143">
        <v>7.33</v>
      </c>
      <c r="G294" s="98">
        <f t="shared" si="9"/>
        <v>0</v>
      </c>
      <c r="H294" s="98"/>
      <c r="I294" s="152"/>
      <c r="J294" s="102"/>
      <c r="K294" s="98">
        <f>авг.25!K294+сен.25!H294-сен.25!G294</f>
        <v>2330.12</v>
      </c>
    </row>
    <row r="295" spans="1:11">
      <c r="A295" s="45"/>
      <c r="B295" s="3">
        <v>276</v>
      </c>
      <c r="C295" s="95"/>
      <c r="D295" s="95"/>
      <c r="E295" s="95">
        <f t="shared" si="8"/>
        <v>0</v>
      </c>
      <c r="F295" s="143">
        <v>7.33</v>
      </c>
      <c r="G295" s="98">
        <f t="shared" si="9"/>
        <v>0</v>
      </c>
      <c r="H295" s="98"/>
      <c r="I295" s="152"/>
      <c r="J295" s="102"/>
      <c r="K295" s="98">
        <f>авг.25!K295+сен.25!H295-сен.25!G295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43">
        <v>7.33</v>
      </c>
      <c r="G296" s="98">
        <f t="shared" si="9"/>
        <v>0</v>
      </c>
      <c r="H296" s="98"/>
      <c r="I296" s="152"/>
      <c r="J296" s="102"/>
      <c r="K296" s="98">
        <f>авг.25!K296+сен.25!H296-сен.25!G296</f>
        <v>0</v>
      </c>
    </row>
    <row r="297" spans="1:11">
      <c r="A297" s="45"/>
      <c r="B297" s="3">
        <v>278</v>
      </c>
      <c r="C297" s="95"/>
      <c r="D297" s="95"/>
      <c r="E297" s="95">
        <f t="shared" si="8"/>
        <v>0</v>
      </c>
      <c r="F297" s="143">
        <v>7.33</v>
      </c>
      <c r="G297" s="98">
        <f t="shared" si="9"/>
        <v>0</v>
      </c>
      <c r="H297" s="98"/>
      <c r="I297" s="152"/>
      <c r="J297" s="102"/>
      <c r="K297" s="98">
        <f>авг.25!K297+сен.25!H297-сен.25!G297</f>
        <v>0</v>
      </c>
    </row>
    <row r="298" spans="1:11">
      <c r="A298" s="57"/>
      <c r="B298" s="3">
        <v>279</v>
      </c>
      <c r="C298" s="95"/>
      <c r="D298" s="95"/>
      <c r="E298" s="95">
        <f t="shared" si="8"/>
        <v>0</v>
      </c>
      <c r="F298" s="143">
        <v>7.33</v>
      </c>
      <c r="G298" s="98">
        <f t="shared" si="9"/>
        <v>0</v>
      </c>
      <c r="H298" s="98"/>
      <c r="I298" s="152"/>
      <c r="J298" s="102"/>
      <c r="K298" s="98">
        <f>авг.25!K298+сен.25!H298-сен.25!G298</f>
        <v>-14872.57</v>
      </c>
    </row>
    <row r="299" spans="1:11">
      <c r="A299" s="45"/>
      <c r="B299" s="3">
        <v>280</v>
      </c>
      <c r="C299" s="95"/>
      <c r="D299" s="95"/>
      <c r="E299" s="95">
        <f t="shared" si="8"/>
        <v>0</v>
      </c>
      <c r="F299" s="143">
        <v>7.33</v>
      </c>
      <c r="G299" s="98">
        <f t="shared" si="9"/>
        <v>0</v>
      </c>
      <c r="H299" s="98"/>
      <c r="I299" s="152"/>
      <c r="J299" s="102"/>
      <c r="K299" s="98">
        <f>авг.25!K299+сен.25!H299-сен.25!G299</f>
        <v>-15738.259999999998</v>
      </c>
    </row>
    <row r="300" spans="1:11">
      <c r="A300" s="45"/>
      <c r="B300" s="3">
        <v>281</v>
      </c>
      <c r="C300" s="95"/>
      <c r="D300" s="95"/>
      <c r="E300" s="95">
        <f t="shared" si="8"/>
        <v>0</v>
      </c>
      <c r="F300" s="143">
        <v>7.33</v>
      </c>
      <c r="G300" s="98">
        <f t="shared" si="9"/>
        <v>0</v>
      </c>
      <c r="H300" s="98"/>
      <c r="I300" s="152"/>
      <c r="J300" s="102"/>
      <c r="K300" s="98">
        <f>авг.25!K300+сен.25!H300-сен.25!G300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8"/>
        <v>0</v>
      </c>
      <c r="F301" s="143">
        <v>7.33</v>
      </c>
      <c r="G301" s="98">
        <f t="shared" si="9"/>
        <v>0</v>
      </c>
      <c r="H301" s="98"/>
      <c r="I301" s="152"/>
      <c r="J301" s="102"/>
      <c r="K301" s="98">
        <f>авг.25!K301+сен.25!H301-сен.25!G301</f>
        <v>0</v>
      </c>
    </row>
    <row r="302" spans="1:11">
      <c r="A302" s="45"/>
      <c r="B302" s="3">
        <v>283</v>
      </c>
      <c r="C302" s="95"/>
      <c r="D302" s="95"/>
      <c r="E302" s="95">
        <f t="shared" si="8"/>
        <v>0</v>
      </c>
      <c r="F302" s="143">
        <v>7.33</v>
      </c>
      <c r="G302" s="98">
        <f t="shared" si="9"/>
        <v>0</v>
      </c>
      <c r="H302" s="98"/>
      <c r="I302" s="152"/>
      <c r="J302" s="102"/>
      <c r="K302" s="98">
        <f>авг.25!K302+сен.25!H302-сен.25!G302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8"/>
        <v>0</v>
      </c>
      <c r="F303" s="143">
        <v>7.33</v>
      </c>
      <c r="G303" s="98">
        <f t="shared" si="9"/>
        <v>0</v>
      </c>
      <c r="H303" s="98"/>
      <c r="I303" s="152"/>
      <c r="J303" s="102"/>
      <c r="K303" s="98">
        <f>авг.25!K303+сен.25!H303-сен.25!G303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43">
        <v>7.33</v>
      </c>
      <c r="G304" s="98">
        <f t="shared" si="9"/>
        <v>0</v>
      </c>
      <c r="H304" s="98"/>
      <c r="I304" s="152"/>
      <c r="J304" s="102"/>
      <c r="K304" s="98">
        <f>авг.25!K304+сен.25!H304-сен.25!G304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43">
        <v>7.33</v>
      </c>
      <c r="G305" s="98">
        <f t="shared" si="9"/>
        <v>0</v>
      </c>
      <c r="H305" s="98"/>
      <c r="I305" s="152"/>
      <c r="J305" s="102"/>
      <c r="K305" s="98">
        <f>авг.25!K305+сен.25!H305-сен.25!G305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43">
        <v>7.33</v>
      </c>
      <c r="G306" s="98">
        <f t="shared" si="9"/>
        <v>0</v>
      </c>
      <c r="H306" s="98"/>
      <c r="I306" s="152"/>
      <c r="J306" s="102"/>
      <c r="K306" s="98">
        <f>авг.25!K306+сен.25!H306-сен.25!G306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43">
        <v>7.33</v>
      </c>
      <c r="G307" s="98">
        <f t="shared" si="9"/>
        <v>0</v>
      </c>
      <c r="H307" s="98"/>
      <c r="I307" s="152"/>
      <c r="J307" s="102"/>
      <c r="K307" s="98">
        <f>авг.25!K307+сен.25!H307-сен.25!G307</f>
        <v>0</v>
      </c>
    </row>
    <row r="308" spans="1:11">
      <c r="A308" s="45"/>
      <c r="B308" s="3">
        <v>288</v>
      </c>
      <c r="C308" s="95"/>
      <c r="D308" s="95"/>
      <c r="E308" s="95">
        <f t="shared" si="8"/>
        <v>0</v>
      </c>
      <c r="F308" s="143">
        <v>7.33</v>
      </c>
      <c r="G308" s="98">
        <f t="shared" si="9"/>
        <v>0</v>
      </c>
      <c r="H308" s="98"/>
      <c r="I308" s="152"/>
      <c r="J308" s="102"/>
      <c r="K308" s="98">
        <f>авг.25!K308+сен.25!H308-сен.25!G308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8"/>
        <v>0</v>
      </c>
      <c r="F309" s="143">
        <v>7.33</v>
      </c>
      <c r="G309" s="98">
        <f t="shared" si="9"/>
        <v>0</v>
      </c>
      <c r="H309" s="98"/>
      <c r="I309" s="152"/>
      <c r="J309" s="102"/>
      <c r="K309" s="98">
        <f>авг.25!K309+сен.25!H309-сен.25!G309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43">
        <v>7.33</v>
      </c>
      <c r="G310" s="98">
        <f t="shared" si="9"/>
        <v>0</v>
      </c>
      <c r="H310" s="98"/>
      <c r="I310" s="152"/>
      <c r="J310" s="102"/>
      <c r="K310" s="98">
        <f>авг.25!K310+сен.25!H310-сен.25!G310</f>
        <v>0</v>
      </c>
    </row>
    <row r="311" spans="1:11">
      <c r="A311" s="45"/>
      <c r="B311" s="3">
        <v>291</v>
      </c>
      <c r="C311" s="95"/>
      <c r="D311" s="95"/>
      <c r="E311" s="95">
        <f t="shared" si="8"/>
        <v>0</v>
      </c>
      <c r="F311" s="143">
        <v>7.33</v>
      </c>
      <c r="G311" s="98">
        <f t="shared" si="9"/>
        <v>0</v>
      </c>
      <c r="H311" s="98"/>
      <c r="I311" s="152"/>
      <c r="J311" s="102"/>
      <c r="K311" s="98">
        <f>авг.25!K311+сен.25!H311-сен.25!G311</f>
        <v>-29.32</v>
      </c>
    </row>
    <row r="312" spans="1:11">
      <c r="A312" s="45"/>
      <c r="B312" s="3">
        <v>292</v>
      </c>
      <c r="C312" s="95"/>
      <c r="D312" s="95"/>
      <c r="E312" s="95">
        <f t="shared" si="8"/>
        <v>0</v>
      </c>
      <c r="F312" s="143">
        <v>7.33</v>
      </c>
      <c r="G312" s="98">
        <f t="shared" si="9"/>
        <v>0</v>
      </c>
      <c r="H312" s="98"/>
      <c r="I312" s="152"/>
      <c r="J312" s="102"/>
      <c r="K312" s="98">
        <f>авг.25!K312+сен.25!H312-сен.25!G312</f>
        <v>-23825.72</v>
      </c>
    </row>
    <row r="313" spans="1:11">
      <c r="A313" s="45"/>
      <c r="B313" s="3">
        <v>293</v>
      </c>
      <c r="C313" s="95"/>
      <c r="D313" s="95"/>
      <c r="E313" s="95">
        <f t="shared" si="8"/>
        <v>0</v>
      </c>
      <c r="F313" s="143">
        <v>7.33</v>
      </c>
      <c r="G313" s="98">
        <f t="shared" si="9"/>
        <v>0</v>
      </c>
      <c r="H313" s="98"/>
      <c r="I313" s="152"/>
      <c r="J313" s="102"/>
      <c r="K313" s="98">
        <f>авг.25!K313+сен.25!H313-сен.25!G313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43">
        <v>7.33</v>
      </c>
      <c r="G314" s="98">
        <f t="shared" si="9"/>
        <v>0</v>
      </c>
      <c r="H314" s="98"/>
      <c r="I314" s="152"/>
      <c r="J314" s="102"/>
      <c r="K314" s="98">
        <f>авг.25!K314+сен.25!H314-сен.25!G314</f>
        <v>0</v>
      </c>
    </row>
    <row r="315" spans="1:11">
      <c r="A315" s="45"/>
      <c r="B315" s="3">
        <v>295</v>
      </c>
      <c r="C315" s="95"/>
      <c r="D315" s="95"/>
      <c r="E315" s="95">
        <f t="shared" si="8"/>
        <v>0</v>
      </c>
      <c r="F315" s="143">
        <v>7.33</v>
      </c>
      <c r="G315" s="98">
        <f t="shared" si="9"/>
        <v>0</v>
      </c>
      <c r="H315" s="98"/>
      <c r="I315" s="152"/>
      <c r="J315" s="102"/>
      <c r="K315" s="98">
        <f>авг.25!K315+сен.25!H315-сен.25!G315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43">
        <v>7.33</v>
      </c>
      <c r="G316" s="98">
        <f t="shared" si="9"/>
        <v>0</v>
      </c>
      <c r="H316" s="98"/>
      <c r="I316" s="152"/>
      <c r="J316" s="102"/>
      <c r="K316" s="98">
        <f>авг.25!K316+сен.25!H316-сен.25!G316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43">
        <v>7.33</v>
      </c>
      <c r="G317" s="98">
        <f t="shared" si="9"/>
        <v>0</v>
      </c>
      <c r="H317" s="98"/>
      <c r="I317" s="152"/>
      <c r="J317" s="102"/>
      <c r="K317" s="98">
        <f>авг.25!K317+сен.25!H317-сен.25!G317</f>
        <v>0</v>
      </c>
    </row>
    <row r="318" spans="1:11">
      <c r="A318" s="45"/>
      <c r="B318" s="3">
        <v>298</v>
      </c>
      <c r="C318" s="95"/>
      <c r="D318" s="95"/>
      <c r="E318" s="95">
        <f t="shared" si="8"/>
        <v>0</v>
      </c>
      <c r="F318" s="143">
        <v>7.33</v>
      </c>
      <c r="G318" s="98">
        <f t="shared" si="9"/>
        <v>0</v>
      </c>
      <c r="H318" s="98"/>
      <c r="I318" s="152"/>
      <c r="J318" s="102"/>
      <c r="K318" s="98">
        <f>авг.25!K318+сен.25!H318-сен.25!G318</f>
        <v>0</v>
      </c>
    </row>
    <row r="319" spans="1:11">
      <c r="A319" s="45"/>
      <c r="B319" s="3">
        <v>299</v>
      </c>
      <c r="C319" s="95"/>
      <c r="D319" s="95"/>
      <c r="E319" s="95">
        <f t="shared" si="8"/>
        <v>0</v>
      </c>
      <c r="F319" s="143">
        <v>7.33</v>
      </c>
      <c r="G319" s="98">
        <f t="shared" si="9"/>
        <v>0</v>
      </c>
      <c r="H319" s="98"/>
      <c r="I319" s="152"/>
      <c r="J319" s="102"/>
      <c r="K319" s="98">
        <f>авг.25!K319+сен.25!H319-сен.25!G319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43">
        <v>7.33</v>
      </c>
      <c r="G320" s="98">
        <f t="shared" si="9"/>
        <v>0</v>
      </c>
      <c r="H320" s="98"/>
      <c r="I320" s="152"/>
      <c r="J320" s="102"/>
      <c r="K320" s="98">
        <f>авг.25!K320+сен.25!H320-сен.25!G320</f>
        <v>0</v>
      </c>
    </row>
    <row r="321" spans="1:11">
      <c r="A321" s="45"/>
      <c r="B321" s="3">
        <v>301</v>
      </c>
      <c r="C321" s="95"/>
      <c r="D321" s="95"/>
      <c r="E321" s="95">
        <f t="shared" si="8"/>
        <v>0</v>
      </c>
      <c r="F321" s="143">
        <v>7.33</v>
      </c>
      <c r="G321" s="98">
        <f t="shared" si="9"/>
        <v>0</v>
      </c>
      <c r="H321" s="98"/>
      <c r="I321" s="152"/>
      <c r="J321" s="102"/>
      <c r="K321" s="98">
        <f>авг.25!K321+сен.25!H321-сен.25!G321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43">
        <v>7.33</v>
      </c>
      <c r="G322" s="98">
        <f t="shared" si="9"/>
        <v>0</v>
      </c>
      <c r="H322" s="98"/>
      <c r="I322" s="152"/>
      <c r="J322" s="102"/>
      <c r="K322" s="98">
        <f>авг.25!K322+сен.25!H322-сен.25!G322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43">
        <v>7.33</v>
      </c>
      <c r="G323" s="98">
        <f t="shared" si="9"/>
        <v>0</v>
      </c>
      <c r="H323" s="98"/>
      <c r="I323" s="152"/>
      <c r="J323" s="102"/>
      <c r="K323" s="98">
        <f>авг.25!K323+сен.25!H323-сен.25!G323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43">
        <v>7.33</v>
      </c>
      <c r="G324" s="98">
        <f t="shared" si="9"/>
        <v>0</v>
      </c>
      <c r="H324" s="98"/>
      <c r="I324" s="152"/>
      <c r="J324" s="102"/>
      <c r="K324" s="98">
        <f>авг.25!K324+сен.25!H324-сен.25!G324</f>
        <v>0</v>
      </c>
    </row>
    <row r="325" spans="1:11">
      <c r="A325" s="45"/>
      <c r="B325" s="3">
        <v>309</v>
      </c>
      <c r="C325" s="95"/>
      <c r="D325" s="95"/>
      <c r="E325" s="95">
        <f t="shared" si="8"/>
        <v>0</v>
      </c>
      <c r="F325" s="143">
        <v>7.33</v>
      </c>
      <c r="G325" s="98">
        <f t="shared" si="9"/>
        <v>0</v>
      </c>
      <c r="H325" s="98"/>
      <c r="I325" s="152"/>
      <c r="J325" s="102"/>
      <c r="K325" s="98">
        <f>авг.25!K325+сен.25!H325-сен.25!G325</f>
        <v>0</v>
      </c>
    </row>
    <row r="326" spans="1:11">
      <c r="A326" s="45"/>
      <c r="B326" s="3">
        <v>311</v>
      </c>
      <c r="C326" s="95"/>
      <c r="D326" s="95"/>
      <c r="E326" s="95">
        <f t="shared" si="8"/>
        <v>0</v>
      </c>
      <c r="F326" s="143">
        <v>7.33</v>
      </c>
      <c r="G326" s="98">
        <f t="shared" si="9"/>
        <v>0</v>
      </c>
      <c r="H326" s="98"/>
      <c r="I326" s="152"/>
      <c r="J326" s="102"/>
      <c r="K326" s="98">
        <f>авг.25!K326+сен.25!H326-сен.25!G326</f>
        <v>946.33</v>
      </c>
    </row>
    <row r="327" spans="1:11">
      <c r="A327" s="45"/>
      <c r="B327" s="3">
        <v>306</v>
      </c>
      <c r="C327" s="95"/>
      <c r="D327" s="95"/>
      <c r="E327" s="95">
        <f t="shared" si="8"/>
        <v>0</v>
      </c>
      <c r="F327" s="143">
        <v>7.33</v>
      </c>
      <c r="G327" s="98">
        <f t="shared" si="9"/>
        <v>0</v>
      </c>
      <c r="H327" s="98"/>
      <c r="I327" s="152"/>
      <c r="J327" s="102"/>
      <c r="K327" s="98">
        <f>авг.25!K327+сен.25!H327-сен.25!G327</f>
        <v>1253.9000000000001</v>
      </c>
    </row>
    <row r="328" spans="1:11">
      <c r="A328" s="45"/>
      <c r="B328" s="3">
        <v>312</v>
      </c>
      <c r="C328" s="95"/>
      <c r="D328" s="95"/>
      <c r="E328" s="95">
        <f t="shared" si="8"/>
        <v>0</v>
      </c>
      <c r="F328" s="147">
        <v>5.13</v>
      </c>
      <c r="G328" s="98">
        <f t="shared" si="9"/>
        <v>0</v>
      </c>
      <c r="H328" s="98"/>
      <c r="I328" s="152"/>
      <c r="J328" s="102"/>
      <c r="K328" s="98">
        <f>авг.25!K328+сен.25!H328-сен.25!G328</f>
        <v>-21806.75</v>
      </c>
    </row>
    <row r="329" spans="1:11">
      <c r="A329" s="45"/>
      <c r="B329" s="3">
        <v>313</v>
      </c>
      <c r="C329" s="95"/>
      <c r="D329" s="95"/>
      <c r="E329" s="95">
        <f t="shared" si="8"/>
        <v>0</v>
      </c>
      <c r="F329" s="143">
        <v>7.33</v>
      </c>
      <c r="G329" s="98">
        <f>F330*E329</f>
        <v>0</v>
      </c>
      <c r="H329" s="98"/>
      <c r="I329" s="152"/>
      <c r="J329" s="102"/>
      <c r="K329" s="98">
        <f>авг.25!K329+сен.25!H329-сен.25!G329</f>
        <v>0</v>
      </c>
    </row>
    <row r="330" spans="1:11">
      <c r="A330" s="45"/>
      <c r="B330" s="3">
        <v>314</v>
      </c>
      <c r="C330" s="95"/>
      <c r="D330" s="95"/>
      <c r="E330" s="95">
        <f t="shared" si="8"/>
        <v>0</v>
      </c>
      <c r="F330" s="143">
        <v>7.33</v>
      </c>
      <c r="G330" s="98">
        <f>F332*E330</f>
        <v>0</v>
      </c>
      <c r="H330" s="98"/>
      <c r="I330" s="152"/>
      <c r="J330" s="102"/>
      <c r="K330" s="98">
        <f>авг.25!K330+сен.25!H330-сен.25!G330</f>
        <v>0</v>
      </c>
    </row>
    <row r="331" spans="1:11">
      <c r="A331" s="45"/>
      <c r="B331" s="3">
        <v>316</v>
      </c>
      <c r="C331" s="95"/>
      <c r="D331" s="95"/>
      <c r="E331" s="95">
        <f t="shared" si="8"/>
        <v>0</v>
      </c>
      <c r="F331" s="143">
        <v>7.33</v>
      </c>
      <c r="G331" s="98">
        <f>F333*E331</f>
        <v>0</v>
      </c>
      <c r="H331" s="98"/>
      <c r="I331" s="152"/>
      <c r="J331" s="102"/>
      <c r="K331" s="98">
        <f>авг.25!K331+сен.25!H331-сен.25!G331</f>
        <v>0</v>
      </c>
    </row>
    <row r="332" spans="1:11">
      <c r="A332" s="45"/>
      <c r="B332" s="45" t="s">
        <v>22</v>
      </c>
      <c r="C332" s="95"/>
      <c r="D332" s="95"/>
      <c r="E332" s="95">
        <f t="shared" si="8"/>
        <v>0</v>
      </c>
      <c r="F332" s="143">
        <v>7.33</v>
      </c>
      <c r="G332" s="98">
        <f t="shared" si="9"/>
        <v>0</v>
      </c>
      <c r="H332" s="98"/>
      <c r="I332" s="152"/>
      <c r="J332" s="102"/>
      <c r="K332" s="98">
        <f>авг.25!K332+сен.25!H332-сен.25!G332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3">
        <v>7.33</v>
      </c>
      <c r="G333" s="78">
        <f>SUM(G7:G332)</f>
        <v>0</v>
      </c>
      <c r="H333" s="78">
        <f>SUM(H7:H332)</f>
        <v>0</v>
      </c>
      <c r="I333" s="111"/>
      <c r="J333" s="111"/>
      <c r="K333" s="98">
        <f>авг.25!K333+сен.25!H333-сен.25!G333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4" t="s">
        <v>30</v>
      </c>
      <c r="C335" s="21"/>
      <c r="D335" s="21"/>
      <c r="E335" s="20">
        <f t="shared" ref="E335:E337" si="10">D335-C335</f>
        <v>0</v>
      </c>
      <c r="F335" s="65">
        <v>7.33</v>
      </c>
      <c r="J335" s="42"/>
    </row>
    <row r="336" spans="1:11">
      <c r="A336" s="74"/>
      <c r="B336" s="14" t="s">
        <v>31</v>
      </c>
      <c r="C336" s="21"/>
      <c r="D336" s="21"/>
      <c r="E336" s="20">
        <f t="shared" si="10"/>
        <v>0</v>
      </c>
      <c r="F336" s="144">
        <v>7.33</v>
      </c>
      <c r="J336" s="42"/>
    </row>
    <row r="337" spans="1:10">
      <c r="A337" s="74"/>
      <c r="B337" s="14" t="s">
        <v>32</v>
      </c>
      <c r="C337" s="20"/>
      <c r="D337" s="20"/>
      <c r="E337" s="20">
        <f t="shared" si="10"/>
        <v>0</v>
      </c>
      <c r="F337" s="144">
        <v>7.33</v>
      </c>
      <c r="J337" s="42"/>
    </row>
    <row r="338" spans="1:10">
      <c r="A338" s="74"/>
      <c r="B338" s="14" t="s">
        <v>33</v>
      </c>
      <c r="C338" s="20"/>
      <c r="D338" s="20"/>
      <c r="E338" s="20">
        <f t="shared" ref="E338" si="11">D338-C338</f>
        <v>0</v>
      </c>
      <c r="F338" s="144">
        <v>7.33</v>
      </c>
      <c r="J338" s="42"/>
    </row>
    <row r="339" spans="1:10">
      <c r="A339" s="74"/>
      <c r="B339" s="75"/>
      <c r="C339" s="76"/>
      <c r="D339" s="76"/>
      <c r="E339" s="76"/>
      <c r="F339" s="112"/>
    </row>
    <row r="340" spans="1:10">
      <c r="A340" s="74"/>
      <c r="B340" s="76"/>
      <c r="C340" s="76"/>
      <c r="D340" s="76"/>
      <c r="E340" s="76"/>
      <c r="F340" s="76"/>
    </row>
    <row r="341" spans="1:10">
      <c r="A341" s="74"/>
      <c r="B341" s="76"/>
      <c r="C341" s="76"/>
      <c r="D341" s="76"/>
      <c r="E341" s="76"/>
      <c r="F341" s="76"/>
    </row>
    <row r="342" spans="1:10">
      <c r="A342" s="94"/>
      <c r="B342" s="76"/>
      <c r="C342" s="76"/>
      <c r="D342" s="76"/>
      <c r="E342" s="76"/>
      <c r="F342" s="76"/>
    </row>
    <row r="343" spans="1:10">
      <c r="A343" s="84"/>
      <c r="B343" s="76"/>
      <c r="C343" s="76"/>
      <c r="D343" s="76"/>
      <c r="E343" s="76"/>
      <c r="F343" s="76"/>
    </row>
    <row r="344" spans="1:10">
      <c r="A344" s="59"/>
    </row>
    <row r="345" spans="1:10">
      <c r="A345" s="59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autoFilter ref="A5:K6">
    <filterColumn colId="2" showButton="0"/>
    <filterColumn colId="3" showButton="0"/>
    <filterColumn colId="4" showButton="0"/>
    <filterColumn colId="5" showButton="0"/>
  </autoFilter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3" priority="14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K465"/>
  <sheetViews>
    <sheetView topLeftCell="A296" workbookViewId="0">
      <selection activeCell="K7" sqref="K7:K332"/>
    </sheetView>
  </sheetViews>
  <sheetFormatPr defaultColWidth="9.140625" defaultRowHeight="15"/>
  <cols>
    <col min="1" max="1" width="16.5703125" style="18" customWidth="1"/>
    <col min="2" max="2" width="9.28515625" style="18" bestFit="1" customWidth="1"/>
    <col min="3" max="3" width="11.85546875" style="18" customWidth="1"/>
    <col min="4" max="6" width="9.28515625" style="18" bestFit="1" customWidth="1"/>
    <col min="7" max="7" width="12.5703125" style="18" customWidth="1"/>
    <col min="8" max="8" width="14" style="18" bestFit="1" customWidth="1"/>
    <col min="9" max="9" width="11.5703125" style="19" bestFit="1" customWidth="1"/>
    <col min="10" max="10" width="11.140625" style="18" bestFit="1" customWidth="1"/>
    <col min="11" max="11" width="16.42578125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55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31">
        <v>2</v>
      </c>
      <c r="B4" s="30">
        <v>3</v>
      </c>
      <c r="C4" s="30">
        <v>4</v>
      </c>
      <c r="D4" s="30">
        <v>5</v>
      </c>
      <c r="E4" s="30">
        <v>6</v>
      </c>
      <c r="F4" s="30">
        <v>7</v>
      </c>
      <c r="G4" s="30">
        <v>8</v>
      </c>
      <c r="H4" s="30">
        <v>9</v>
      </c>
      <c r="I4" s="26">
        <v>10</v>
      </c>
      <c r="J4" s="30">
        <v>11</v>
      </c>
      <c r="K4" s="30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95">
        <f t="shared" ref="E7:E71" si="0">D7-C7</f>
        <v>0</v>
      </c>
      <c r="F7" s="145">
        <v>7.33</v>
      </c>
      <c r="G7" s="98">
        <f t="shared" ref="G7:G71" si="1">F7*E7</f>
        <v>0</v>
      </c>
      <c r="H7" s="98"/>
      <c r="I7" s="54"/>
      <c r="J7" s="102"/>
      <c r="K7" s="98">
        <f>сен.25!K7+окт.25!H7-окт.25!G7</f>
        <v>0</v>
      </c>
    </row>
    <row r="8" spans="1:11">
      <c r="A8" s="45"/>
      <c r="B8" s="65">
        <v>0</v>
      </c>
      <c r="C8" s="95"/>
      <c r="D8" s="95"/>
      <c r="E8" s="95">
        <f t="shared" si="0"/>
        <v>0</v>
      </c>
      <c r="F8" s="145">
        <v>7.33</v>
      </c>
      <c r="G8" s="98">
        <f t="shared" si="1"/>
        <v>0</v>
      </c>
      <c r="H8" s="98"/>
      <c r="I8" s="152"/>
      <c r="J8" s="102"/>
      <c r="K8" s="98">
        <f>сен.25!K8+окт.25!H8-окт.25!G8</f>
        <v>0</v>
      </c>
    </row>
    <row r="9" spans="1:11">
      <c r="A9" s="45"/>
      <c r="B9" s="2">
        <v>1</v>
      </c>
      <c r="C9" s="95"/>
      <c r="D9" s="95"/>
      <c r="E9" s="95">
        <f t="shared" si="0"/>
        <v>0</v>
      </c>
      <c r="F9" s="29">
        <v>5.13</v>
      </c>
      <c r="G9" s="98">
        <f t="shared" si="1"/>
        <v>0</v>
      </c>
      <c r="H9" s="98"/>
      <c r="I9" s="152"/>
      <c r="J9" s="102"/>
      <c r="K9" s="98">
        <f>сен.25!K9+окт.25!H9-окт.25!G9</f>
        <v>-8254.0499999999993</v>
      </c>
    </row>
    <row r="10" spans="1:11">
      <c r="A10" s="45"/>
      <c r="B10" s="3">
        <v>2</v>
      </c>
      <c r="C10" s="95"/>
      <c r="D10" s="95"/>
      <c r="E10" s="95">
        <f t="shared" si="0"/>
        <v>0</v>
      </c>
      <c r="F10" s="145">
        <v>7.33</v>
      </c>
      <c r="G10" s="98">
        <f t="shared" si="1"/>
        <v>0</v>
      </c>
      <c r="H10" s="98"/>
      <c r="I10" s="152"/>
      <c r="J10" s="102"/>
      <c r="K10" s="98">
        <f>сен.25!K10+окт.25!H10-окт.25!G10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45">
        <v>7.33</v>
      </c>
      <c r="G11" s="98">
        <f t="shared" si="1"/>
        <v>0</v>
      </c>
      <c r="H11" s="98"/>
      <c r="I11" s="152"/>
      <c r="J11" s="102"/>
      <c r="K11" s="98">
        <f>сен.25!K11+окт.25!H11-окт.25!G11</f>
        <v>0</v>
      </c>
    </row>
    <row r="12" spans="1:11">
      <c r="A12" s="45"/>
      <c r="B12" s="3">
        <v>4</v>
      </c>
      <c r="C12" s="95"/>
      <c r="D12" s="95"/>
      <c r="E12" s="95">
        <f t="shared" si="0"/>
        <v>0</v>
      </c>
      <c r="F12" s="145">
        <v>7.33</v>
      </c>
      <c r="G12" s="98">
        <f t="shared" si="1"/>
        <v>0</v>
      </c>
      <c r="H12" s="98"/>
      <c r="I12" s="152"/>
      <c r="J12" s="102"/>
      <c r="K12" s="98">
        <f>сен.25!K12+окт.25!H12-окт.25!G12</f>
        <v>-19816.37</v>
      </c>
    </row>
    <row r="13" spans="1:11">
      <c r="A13" s="45"/>
      <c r="B13" s="3">
        <v>5</v>
      </c>
      <c r="C13" s="95"/>
      <c r="D13" s="95"/>
      <c r="E13" s="95">
        <f t="shared" si="0"/>
        <v>0</v>
      </c>
      <c r="F13" s="145">
        <v>7.33</v>
      </c>
      <c r="G13" s="98">
        <f t="shared" si="1"/>
        <v>0</v>
      </c>
      <c r="H13" s="98"/>
      <c r="I13" s="152"/>
      <c r="J13" s="102"/>
      <c r="K13" s="98">
        <f>сен.25!K13+окт.25!H13-окт.25!G13</f>
        <v>-14.66</v>
      </c>
    </row>
    <row r="14" spans="1:11">
      <c r="A14" s="45"/>
      <c r="B14" s="3">
        <v>6</v>
      </c>
      <c r="C14" s="95"/>
      <c r="D14" s="95"/>
      <c r="E14" s="95">
        <f t="shared" si="0"/>
        <v>0</v>
      </c>
      <c r="F14" s="145">
        <v>7.33</v>
      </c>
      <c r="G14" s="98">
        <f t="shared" si="1"/>
        <v>0</v>
      </c>
      <c r="H14" s="98"/>
      <c r="I14" s="152"/>
      <c r="J14" s="102"/>
      <c r="K14" s="98">
        <f>сен.25!K14+окт.25!H14-окт.25!G14</f>
        <v>-993.23</v>
      </c>
    </row>
    <row r="15" spans="1:11">
      <c r="A15" s="45"/>
      <c r="B15" s="3">
        <v>7</v>
      </c>
      <c r="C15" s="95"/>
      <c r="D15" s="95"/>
      <c r="E15" s="95">
        <f t="shared" si="0"/>
        <v>0</v>
      </c>
      <c r="F15" s="145">
        <v>7.33</v>
      </c>
      <c r="G15" s="98">
        <f t="shared" si="1"/>
        <v>0</v>
      </c>
      <c r="H15" s="98"/>
      <c r="I15" s="152"/>
      <c r="J15" s="102"/>
      <c r="K15" s="98">
        <f>сен.25!K15+окт.25!H15-окт.25!G15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45">
        <v>7.33</v>
      </c>
      <c r="G16" s="98">
        <f t="shared" si="1"/>
        <v>0</v>
      </c>
      <c r="H16" s="98"/>
      <c r="I16" s="152"/>
      <c r="J16" s="102"/>
      <c r="K16" s="98">
        <f>сен.25!K16+окт.25!H16-окт.25!G16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45">
        <v>7.33</v>
      </c>
      <c r="G17" s="98">
        <f t="shared" si="1"/>
        <v>0</v>
      </c>
      <c r="H17" s="98"/>
      <c r="I17" s="152"/>
      <c r="J17" s="102"/>
      <c r="K17" s="98">
        <f>сен.25!K17+окт.25!H17-окт.25!G17</f>
        <v>0</v>
      </c>
    </row>
    <row r="18" spans="1:11">
      <c r="A18" s="45"/>
      <c r="B18" s="3">
        <v>10</v>
      </c>
      <c r="C18" s="95"/>
      <c r="D18" s="95"/>
      <c r="E18" s="95">
        <f t="shared" si="0"/>
        <v>0</v>
      </c>
      <c r="F18" s="145">
        <v>7.33</v>
      </c>
      <c r="G18" s="98">
        <f t="shared" si="1"/>
        <v>0</v>
      </c>
      <c r="H18" s="98"/>
      <c r="I18" s="152"/>
      <c r="J18" s="102"/>
      <c r="K18" s="98">
        <f>сен.25!K18+окт.25!H18-окт.25!G18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45">
        <v>7.33</v>
      </c>
      <c r="G19" s="98">
        <f t="shared" si="1"/>
        <v>0</v>
      </c>
      <c r="H19" s="98"/>
      <c r="I19" s="152"/>
      <c r="J19" s="102"/>
      <c r="K19" s="98">
        <f>сен.25!K19+окт.25!H19-окт.25!G19</f>
        <v>0</v>
      </c>
    </row>
    <row r="20" spans="1:11">
      <c r="A20" s="45"/>
      <c r="B20" s="3">
        <v>12</v>
      </c>
      <c r="C20" s="95"/>
      <c r="D20" s="95"/>
      <c r="E20" s="95">
        <f t="shared" si="0"/>
        <v>0</v>
      </c>
      <c r="F20" s="145">
        <v>7.33</v>
      </c>
      <c r="G20" s="98">
        <f t="shared" si="1"/>
        <v>0</v>
      </c>
      <c r="H20" s="98"/>
      <c r="I20" s="152"/>
      <c r="J20" s="102"/>
      <c r="K20" s="98">
        <f>сен.25!K20+окт.25!H20-окт.25!G20</f>
        <v>0</v>
      </c>
    </row>
    <row r="21" spans="1:11">
      <c r="A21" s="45"/>
      <c r="B21" s="3">
        <v>13</v>
      </c>
      <c r="C21" s="95"/>
      <c r="D21" s="95"/>
      <c r="E21" s="95">
        <f t="shared" si="0"/>
        <v>0</v>
      </c>
      <c r="F21" s="145">
        <v>7.33</v>
      </c>
      <c r="G21" s="98">
        <f t="shared" si="1"/>
        <v>0</v>
      </c>
      <c r="H21" s="98"/>
      <c r="I21" s="152"/>
      <c r="J21" s="102"/>
      <c r="K21" s="98">
        <f>сен.25!K21+окт.25!H21-окт.25!G21</f>
        <v>0</v>
      </c>
    </row>
    <row r="22" spans="1:11">
      <c r="A22" s="45"/>
      <c r="B22" s="3">
        <v>14</v>
      </c>
      <c r="C22" s="95"/>
      <c r="D22" s="95"/>
      <c r="E22" s="95">
        <f t="shared" si="0"/>
        <v>0</v>
      </c>
      <c r="F22" s="48">
        <v>5.13</v>
      </c>
      <c r="G22" s="98">
        <f t="shared" si="1"/>
        <v>0</v>
      </c>
      <c r="H22" s="98"/>
      <c r="I22" s="152"/>
      <c r="J22" s="102"/>
      <c r="K22" s="98">
        <f>сен.25!K22+окт.25!H22-окт.25!G22</f>
        <v>-11217.38</v>
      </c>
    </row>
    <row r="23" spans="1:11">
      <c r="A23" s="45"/>
      <c r="B23" s="3" t="s">
        <v>20</v>
      </c>
      <c r="C23" s="95"/>
      <c r="D23" s="95"/>
      <c r="E23" s="95">
        <f t="shared" si="0"/>
        <v>0</v>
      </c>
      <c r="F23" s="145">
        <v>7.33</v>
      </c>
      <c r="G23" s="98">
        <f t="shared" si="1"/>
        <v>0</v>
      </c>
      <c r="H23" s="98"/>
      <c r="I23" s="152"/>
      <c r="J23" s="102"/>
      <c r="K23" s="98">
        <f>сен.25!K23+окт.25!H23-окт.25!G23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0"/>
        <v>0</v>
      </c>
      <c r="F24" s="29">
        <v>5.13</v>
      </c>
      <c r="G24" s="98">
        <f t="shared" si="1"/>
        <v>0</v>
      </c>
      <c r="H24" s="98"/>
      <c r="I24" s="152"/>
      <c r="J24" s="102"/>
      <c r="K24" s="98">
        <f>сен.25!K24+окт.25!H24-окт.25!G24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0"/>
        <v>0</v>
      </c>
      <c r="F25" s="145">
        <v>7.33</v>
      </c>
      <c r="G25" s="98">
        <f t="shared" si="1"/>
        <v>0</v>
      </c>
      <c r="H25" s="98"/>
      <c r="I25" s="152"/>
      <c r="J25" s="102"/>
      <c r="K25" s="98">
        <f>сен.25!K25+окт.25!H25-окт.25!G25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0"/>
        <v>0</v>
      </c>
      <c r="F26" s="29">
        <v>5.13</v>
      </c>
      <c r="G26" s="98">
        <f t="shared" si="1"/>
        <v>0</v>
      </c>
      <c r="H26" s="98"/>
      <c r="I26" s="152"/>
      <c r="J26" s="102"/>
      <c r="K26" s="98">
        <f>сен.25!K26+окт.25!H26-окт.25!G26</f>
        <v>-27217.86</v>
      </c>
    </row>
    <row r="27" spans="1:11">
      <c r="A27" s="45"/>
      <c r="B27" s="3" t="s">
        <v>36</v>
      </c>
      <c r="C27" s="95"/>
      <c r="D27" s="95"/>
      <c r="E27" s="95">
        <f t="shared" si="0"/>
        <v>0</v>
      </c>
      <c r="F27" s="132">
        <v>7.33</v>
      </c>
      <c r="G27" s="98">
        <f t="shared" si="1"/>
        <v>0</v>
      </c>
      <c r="H27" s="98"/>
      <c r="I27" s="152"/>
      <c r="J27" s="102"/>
      <c r="K27" s="98">
        <f>сен.25!K27+окт.25!H27-окт.25!G27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32">
        <v>7.33</v>
      </c>
      <c r="G28" s="98">
        <f t="shared" si="1"/>
        <v>0</v>
      </c>
      <c r="H28" s="98"/>
      <c r="I28" s="152"/>
      <c r="J28" s="102"/>
      <c r="K28" s="98">
        <f>сен.25!K28+окт.25!H28-окт.25!G28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32">
        <v>7.33</v>
      </c>
      <c r="G29" s="98">
        <f t="shared" si="1"/>
        <v>0</v>
      </c>
      <c r="H29" s="98"/>
      <c r="I29" s="152"/>
      <c r="J29" s="102"/>
      <c r="K29" s="98">
        <f>сен.25!K29+окт.25!H29-окт.25!G29</f>
        <v>0</v>
      </c>
    </row>
    <row r="30" spans="1:11">
      <c r="A30" s="45"/>
      <c r="B30" s="3">
        <v>18</v>
      </c>
      <c r="C30" s="95"/>
      <c r="D30" s="95"/>
      <c r="E30" s="95">
        <f t="shared" si="0"/>
        <v>0</v>
      </c>
      <c r="F30" s="132">
        <v>7.33</v>
      </c>
      <c r="G30" s="98">
        <f t="shared" si="1"/>
        <v>0</v>
      </c>
      <c r="H30" s="98"/>
      <c r="I30" s="152"/>
      <c r="J30" s="102"/>
      <c r="K30" s="98">
        <f>сен.25!K30+окт.25!H30-окт.25!G30</f>
        <v>0</v>
      </c>
    </row>
    <row r="31" spans="1:11">
      <c r="A31" s="45"/>
      <c r="B31" s="3">
        <v>19</v>
      </c>
      <c r="C31" s="95"/>
      <c r="D31" s="95"/>
      <c r="E31" s="95">
        <f t="shared" si="0"/>
        <v>0</v>
      </c>
      <c r="F31" s="29">
        <v>5.13</v>
      </c>
      <c r="G31" s="98">
        <f t="shared" si="1"/>
        <v>0</v>
      </c>
      <c r="H31" s="98"/>
      <c r="I31" s="152"/>
      <c r="J31" s="102"/>
      <c r="K31" s="98">
        <f>сен.25!K31+окт.25!H31-окт.25!G31</f>
        <v>-24282.16</v>
      </c>
    </row>
    <row r="32" spans="1:11">
      <c r="A32" s="45"/>
      <c r="B32" s="3">
        <v>20</v>
      </c>
      <c r="C32" s="95"/>
      <c r="D32" s="95"/>
      <c r="E32" s="95">
        <f t="shared" si="0"/>
        <v>0</v>
      </c>
      <c r="F32" s="29">
        <v>5.13</v>
      </c>
      <c r="G32" s="98">
        <f t="shared" si="1"/>
        <v>0</v>
      </c>
      <c r="H32" s="98"/>
      <c r="I32" s="152"/>
      <c r="J32" s="102"/>
      <c r="K32" s="98">
        <f>сен.25!K32+окт.25!H32-окт.25!G32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0"/>
        <v>0</v>
      </c>
      <c r="F33" s="145">
        <v>7.33</v>
      </c>
      <c r="G33" s="98">
        <f t="shared" si="1"/>
        <v>0</v>
      </c>
      <c r="H33" s="98"/>
      <c r="I33" s="152"/>
      <c r="J33" s="102"/>
      <c r="K33" s="98">
        <f>сен.25!K33+окт.25!H33-окт.25!G33</f>
        <v>-10083.66</v>
      </c>
    </row>
    <row r="34" spans="1:11">
      <c r="A34" s="45"/>
      <c r="B34" s="3">
        <v>22</v>
      </c>
      <c r="C34" s="95"/>
      <c r="D34" s="95"/>
      <c r="E34" s="95">
        <f t="shared" si="0"/>
        <v>0</v>
      </c>
      <c r="F34" s="145">
        <v>7.33</v>
      </c>
      <c r="G34" s="98">
        <f t="shared" si="1"/>
        <v>0</v>
      </c>
      <c r="H34" s="98"/>
      <c r="I34" s="152"/>
      <c r="J34" s="102"/>
      <c r="K34" s="98">
        <f>сен.25!K34+окт.25!H34-окт.25!G34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0"/>
        <v>0</v>
      </c>
      <c r="F35" s="29">
        <v>5.13</v>
      </c>
      <c r="G35" s="98">
        <f t="shared" si="1"/>
        <v>0</v>
      </c>
      <c r="H35" s="98"/>
      <c r="I35" s="152"/>
      <c r="J35" s="102"/>
      <c r="K35" s="98">
        <f>сен.25!K35+окт.25!H35-окт.25!G35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0"/>
        <v>0</v>
      </c>
      <c r="F36" s="145">
        <v>7.33</v>
      </c>
      <c r="G36" s="98">
        <f t="shared" si="1"/>
        <v>0</v>
      </c>
      <c r="H36" s="98"/>
      <c r="I36" s="152"/>
      <c r="J36" s="102"/>
      <c r="K36" s="98">
        <f>сен.25!K36+окт.25!H36-окт.25!G36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45">
        <v>7.33</v>
      </c>
      <c r="G37" s="98">
        <f t="shared" si="1"/>
        <v>0</v>
      </c>
      <c r="H37" s="98"/>
      <c r="I37" s="152"/>
      <c r="J37" s="102"/>
      <c r="K37" s="98">
        <f>сен.25!K37+окт.25!H37-окт.25!G37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45">
        <v>7.33</v>
      </c>
      <c r="G38" s="98">
        <f t="shared" si="1"/>
        <v>0</v>
      </c>
      <c r="H38" s="98"/>
      <c r="I38" s="152"/>
      <c r="J38" s="102"/>
      <c r="K38" s="98">
        <f>сен.25!K38+окт.25!H38-окт.25!G38</f>
        <v>0</v>
      </c>
    </row>
    <row r="39" spans="1:11">
      <c r="A39" s="45"/>
      <c r="B39" s="3">
        <v>27</v>
      </c>
      <c r="C39" s="95"/>
      <c r="D39" s="95"/>
      <c r="E39" s="95">
        <f t="shared" si="0"/>
        <v>0</v>
      </c>
      <c r="F39" s="145">
        <v>7.33</v>
      </c>
      <c r="G39" s="98">
        <f t="shared" si="1"/>
        <v>0</v>
      </c>
      <c r="H39" s="98"/>
      <c r="I39" s="152"/>
      <c r="J39" s="102"/>
      <c r="K39" s="98">
        <f>сен.25!K39+окт.25!H39-окт.25!G39</f>
        <v>-307.86</v>
      </c>
    </row>
    <row r="40" spans="1:11">
      <c r="A40" s="55"/>
      <c r="B40" s="3">
        <v>28</v>
      </c>
      <c r="C40" s="95"/>
      <c r="D40" s="95"/>
      <c r="E40" s="95">
        <f t="shared" si="0"/>
        <v>0</v>
      </c>
      <c r="F40" s="145">
        <v>7.33</v>
      </c>
      <c r="G40" s="98">
        <f t="shared" si="1"/>
        <v>0</v>
      </c>
      <c r="H40" s="98"/>
      <c r="I40" s="152"/>
      <c r="J40" s="102"/>
      <c r="K40" s="98">
        <f>сен.25!K40+окт.25!H40-окт.25!G40</f>
        <v>-615.72</v>
      </c>
    </row>
    <row r="41" spans="1:11">
      <c r="A41" s="55"/>
      <c r="B41" s="3">
        <v>29</v>
      </c>
      <c r="C41" s="95"/>
      <c r="D41" s="95"/>
      <c r="E41" s="95">
        <f t="shared" si="0"/>
        <v>0</v>
      </c>
      <c r="F41" s="29">
        <v>5.13</v>
      </c>
      <c r="G41" s="98">
        <f t="shared" si="1"/>
        <v>0</v>
      </c>
      <c r="H41" s="98"/>
      <c r="I41" s="152"/>
      <c r="J41" s="102"/>
      <c r="K41" s="98">
        <f>сен.25!K41+окт.25!H41-окт.25!G41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45">
        <v>7.33</v>
      </c>
      <c r="G42" s="98">
        <f t="shared" si="1"/>
        <v>0</v>
      </c>
      <c r="H42" s="98"/>
      <c r="I42" s="152"/>
      <c r="J42" s="102"/>
      <c r="K42" s="98">
        <f>сен.25!K42+окт.25!H42-окт.25!G42</f>
        <v>0</v>
      </c>
    </row>
    <row r="43" spans="1:11">
      <c r="A43" s="45"/>
      <c r="B43" s="3">
        <v>31</v>
      </c>
      <c r="C43" s="95"/>
      <c r="D43" s="95"/>
      <c r="E43" s="95">
        <f t="shared" si="0"/>
        <v>0</v>
      </c>
      <c r="F43" s="145">
        <v>7.33</v>
      </c>
      <c r="G43" s="98">
        <f t="shared" si="1"/>
        <v>0</v>
      </c>
      <c r="H43" s="98"/>
      <c r="I43" s="152"/>
      <c r="J43" s="102"/>
      <c r="K43" s="98">
        <f>сен.25!K43+окт.25!H43-окт.25!G43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45">
        <v>7.33</v>
      </c>
      <c r="G44" s="98">
        <f t="shared" si="1"/>
        <v>0</v>
      </c>
      <c r="H44" s="98"/>
      <c r="I44" s="152"/>
      <c r="J44" s="102"/>
      <c r="K44" s="98">
        <f>сен.25!K44+окт.25!H44-окт.25!G44</f>
        <v>0</v>
      </c>
    </row>
    <row r="45" spans="1:11">
      <c r="A45" s="45"/>
      <c r="B45" s="3">
        <v>33</v>
      </c>
      <c r="C45" s="95"/>
      <c r="D45" s="95"/>
      <c r="E45" s="95">
        <f t="shared" si="0"/>
        <v>0</v>
      </c>
      <c r="F45" s="145">
        <v>7.33</v>
      </c>
      <c r="G45" s="98">
        <f t="shared" si="1"/>
        <v>0</v>
      </c>
      <c r="H45" s="98"/>
      <c r="I45" s="152"/>
      <c r="J45" s="102"/>
      <c r="K45" s="98">
        <f>сен.25!K45+окт.25!H45-окт.25!G45</f>
        <v>-212.57</v>
      </c>
    </row>
    <row r="46" spans="1:11">
      <c r="A46" s="55"/>
      <c r="B46" s="3">
        <v>34</v>
      </c>
      <c r="C46" s="95"/>
      <c r="D46" s="95"/>
      <c r="E46" s="95">
        <f t="shared" si="0"/>
        <v>0</v>
      </c>
      <c r="F46" s="145">
        <v>7.33</v>
      </c>
      <c r="G46" s="98">
        <f t="shared" si="1"/>
        <v>0</v>
      </c>
      <c r="H46" s="98"/>
      <c r="I46" s="152"/>
      <c r="J46" s="102"/>
      <c r="K46" s="98">
        <f>сен.25!K46+окт.25!H46-окт.25!G46</f>
        <v>-42545.48</v>
      </c>
    </row>
    <row r="47" spans="1:11">
      <c r="A47" s="55"/>
      <c r="B47" s="3">
        <v>35</v>
      </c>
      <c r="C47" s="95"/>
      <c r="D47" s="95"/>
      <c r="E47" s="95">
        <f t="shared" si="0"/>
        <v>0</v>
      </c>
      <c r="F47" s="145">
        <v>7.33</v>
      </c>
      <c r="G47" s="98">
        <f t="shared" si="1"/>
        <v>0</v>
      </c>
      <c r="H47" s="98"/>
      <c r="I47" s="152"/>
      <c r="J47" s="102"/>
      <c r="K47" s="98">
        <f>сен.25!K47+окт.25!H47-окт.25!G47</f>
        <v>-7.33</v>
      </c>
    </row>
    <row r="48" spans="1:11">
      <c r="A48" s="45"/>
      <c r="B48" s="3">
        <v>36</v>
      </c>
      <c r="C48" s="95"/>
      <c r="D48" s="95"/>
      <c r="E48" s="95">
        <f t="shared" si="0"/>
        <v>0</v>
      </c>
      <c r="F48" s="48">
        <v>5.13</v>
      </c>
      <c r="G48" s="98">
        <f t="shared" si="1"/>
        <v>0</v>
      </c>
      <c r="H48" s="98"/>
      <c r="I48" s="152"/>
      <c r="J48" s="102"/>
      <c r="K48" s="98">
        <f>сен.25!K48+окт.25!H48-окт.25!G48</f>
        <v>2000</v>
      </c>
    </row>
    <row r="49" spans="1:11">
      <c r="A49" s="55"/>
      <c r="B49" s="3">
        <v>37</v>
      </c>
      <c r="C49" s="95"/>
      <c r="D49" s="95"/>
      <c r="E49" s="95">
        <f t="shared" si="0"/>
        <v>0</v>
      </c>
      <c r="F49" s="145">
        <v>7.33</v>
      </c>
      <c r="G49" s="98">
        <f t="shared" si="1"/>
        <v>0</v>
      </c>
      <c r="H49" s="98"/>
      <c r="I49" s="152"/>
      <c r="J49" s="102"/>
      <c r="K49" s="98">
        <f>сен.25!K49+окт.25!H49-окт.25!G49</f>
        <v>0</v>
      </c>
    </row>
    <row r="50" spans="1:11">
      <c r="A50" s="45"/>
      <c r="B50" s="3">
        <v>38</v>
      </c>
      <c r="C50" s="95"/>
      <c r="D50" s="95"/>
      <c r="E50" s="95">
        <f t="shared" si="0"/>
        <v>0</v>
      </c>
      <c r="F50" s="145">
        <v>7.33</v>
      </c>
      <c r="G50" s="98">
        <f t="shared" si="1"/>
        <v>0</v>
      </c>
      <c r="H50" s="98"/>
      <c r="I50" s="152"/>
      <c r="J50" s="102"/>
      <c r="K50" s="98">
        <f>сен.25!K50+окт.25!H50-окт.25!G50</f>
        <v>0</v>
      </c>
    </row>
    <row r="51" spans="1:11">
      <c r="A51" s="45"/>
      <c r="B51" s="3">
        <v>39</v>
      </c>
      <c r="C51" s="95"/>
      <c r="D51" s="95"/>
      <c r="E51" s="95">
        <f t="shared" si="0"/>
        <v>0</v>
      </c>
      <c r="F51" s="145">
        <v>7.33</v>
      </c>
      <c r="G51" s="98">
        <f t="shared" si="1"/>
        <v>0</v>
      </c>
      <c r="H51" s="98"/>
      <c r="I51" s="152"/>
      <c r="J51" s="102"/>
      <c r="K51" s="98">
        <f>сен.25!K51+окт.25!H51-окт.25!G51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45">
        <v>7.33</v>
      </c>
      <c r="G52" s="98">
        <f t="shared" si="1"/>
        <v>0</v>
      </c>
      <c r="H52" s="98"/>
      <c r="I52" s="152"/>
      <c r="J52" s="102"/>
      <c r="K52" s="98">
        <f>сен.25!K52+окт.25!H52-окт.25!G52</f>
        <v>0</v>
      </c>
    </row>
    <row r="53" spans="1:11">
      <c r="A53" s="45"/>
      <c r="B53" s="3">
        <v>41</v>
      </c>
      <c r="C53" s="95"/>
      <c r="D53" s="95"/>
      <c r="E53" s="95">
        <f t="shared" si="0"/>
        <v>0</v>
      </c>
      <c r="F53" s="145">
        <v>7.33</v>
      </c>
      <c r="G53" s="98">
        <f t="shared" si="1"/>
        <v>0</v>
      </c>
      <c r="H53" s="98"/>
      <c r="I53" s="152"/>
      <c r="J53" s="102"/>
      <c r="K53" s="98">
        <f>сен.25!K53+окт.25!H53-окт.25!G53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45">
        <v>7.33</v>
      </c>
      <c r="G54" s="98">
        <f t="shared" si="1"/>
        <v>0</v>
      </c>
      <c r="H54" s="98"/>
      <c r="I54" s="152"/>
      <c r="J54" s="102"/>
      <c r="K54" s="98">
        <f>сен.25!K54+окт.25!H54-окт.25!G54</f>
        <v>0</v>
      </c>
    </row>
    <row r="55" spans="1:11">
      <c r="A55" s="45"/>
      <c r="B55" s="3">
        <v>43</v>
      </c>
      <c r="C55" s="95"/>
      <c r="D55" s="95"/>
      <c r="E55" s="95">
        <f t="shared" si="0"/>
        <v>0</v>
      </c>
      <c r="F55" s="145">
        <v>7.33</v>
      </c>
      <c r="G55" s="98">
        <f t="shared" si="1"/>
        <v>0</v>
      </c>
      <c r="H55" s="98"/>
      <c r="I55" s="152"/>
      <c r="J55" s="102"/>
      <c r="K55" s="98">
        <f>сен.25!K55+окт.25!H55-окт.25!G55</f>
        <v>-5512.16</v>
      </c>
    </row>
    <row r="56" spans="1:11">
      <c r="A56" s="45"/>
      <c r="B56" s="3">
        <v>44</v>
      </c>
      <c r="C56" s="95"/>
      <c r="D56" s="95"/>
      <c r="E56" s="95">
        <f t="shared" si="0"/>
        <v>0</v>
      </c>
      <c r="F56" s="145">
        <v>7.33</v>
      </c>
      <c r="G56" s="98">
        <f t="shared" si="1"/>
        <v>0</v>
      </c>
      <c r="H56" s="98"/>
      <c r="I56" s="152"/>
      <c r="J56" s="102"/>
      <c r="K56" s="98">
        <f>сен.25!K56+окт.25!H56-окт.25!G56</f>
        <v>-29.32</v>
      </c>
    </row>
    <row r="57" spans="1:11">
      <c r="A57" s="45"/>
      <c r="B57" s="3">
        <v>45</v>
      </c>
      <c r="C57" s="95"/>
      <c r="D57" s="95"/>
      <c r="E57" s="95">
        <f t="shared" si="0"/>
        <v>0</v>
      </c>
      <c r="F57" s="145">
        <v>7.33</v>
      </c>
      <c r="G57" s="98">
        <f t="shared" si="1"/>
        <v>0</v>
      </c>
      <c r="H57" s="98"/>
      <c r="I57" s="152"/>
      <c r="J57" s="102"/>
      <c r="K57" s="98">
        <f>сен.25!K57+окт.25!H57-окт.25!G57</f>
        <v>0</v>
      </c>
    </row>
    <row r="58" spans="1:11">
      <c r="A58" s="45"/>
      <c r="B58" s="3">
        <v>46</v>
      </c>
      <c r="C58" s="95"/>
      <c r="D58" s="95"/>
      <c r="E58" s="95">
        <f t="shared" si="0"/>
        <v>0</v>
      </c>
      <c r="F58" s="145">
        <v>7.33</v>
      </c>
      <c r="G58" s="98">
        <f t="shared" si="1"/>
        <v>0</v>
      </c>
      <c r="H58" s="98"/>
      <c r="I58" s="152"/>
      <c r="J58" s="102"/>
      <c r="K58" s="98">
        <f>сен.25!K58+окт.25!H58-окт.25!G58</f>
        <v>0</v>
      </c>
    </row>
    <row r="59" spans="1:11">
      <c r="A59" s="45"/>
      <c r="B59" s="3">
        <v>47</v>
      </c>
      <c r="C59" s="95"/>
      <c r="D59" s="95"/>
      <c r="E59" s="95">
        <f t="shared" si="0"/>
        <v>0</v>
      </c>
      <c r="F59" s="29">
        <v>5.13</v>
      </c>
      <c r="G59" s="98">
        <f t="shared" si="1"/>
        <v>0</v>
      </c>
      <c r="H59" s="98"/>
      <c r="I59" s="152"/>
      <c r="J59" s="102"/>
      <c r="K59" s="98">
        <f>сен.25!K59+окт.25!H59-окт.25!G59</f>
        <v>-6730.33</v>
      </c>
    </row>
    <row r="60" spans="1:11">
      <c r="A60" s="45"/>
      <c r="B60" s="3">
        <v>48</v>
      </c>
      <c r="C60" s="95"/>
      <c r="D60" s="95"/>
      <c r="E60" s="95">
        <f t="shared" si="0"/>
        <v>0</v>
      </c>
      <c r="F60" s="29">
        <v>5.13</v>
      </c>
      <c r="G60" s="98">
        <f t="shared" si="1"/>
        <v>0</v>
      </c>
      <c r="H60" s="98"/>
      <c r="I60" s="152"/>
      <c r="J60" s="102"/>
      <c r="K60" s="98">
        <f>сен.25!K60+окт.25!H60-окт.25!G60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0"/>
        <v>0</v>
      </c>
      <c r="F61" s="29">
        <v>5.13</v>
      </c>
      <c r="G61" s="98">
        <f t="shared" si="1"/>
        <v>0</v>
      </c>
      <c r="H61" s="98"/>
      <c r="I61" s="152"/>
      <c r="J61" s="102"/>
      <c r="K61" s="98">
        <f>сен.25!K61+окт.25!H61-окт.25!G61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45">
        <v>7.33</v>
      </c>
      <c r="G62" s="98">
        <f t="shared" si="1"/>
        <v>0</v>
      </c>
      <c r="H62" s="98"/>
      <c r="I62" s="152"/>
      <c r="J62" s="102"/>
      <c r="K62" s="98">
        <f>сен.25!K62+окт.25!H62-окт.25!G62</f>
        <v>0</v>
      </c>
    </row>
    <row r="63" spans="1:11">
      <c r="A63" s="45"/>
      <c r="B63" s="3">
        <v>51</v>
      </c>
      <c r="C63" s="95"/>
      <c r="D63" s="95"/>
      <c r="E63" s="95">
        <f t="shared" si="0"/>
        <v>0</v>
      </c>
      <c r="F63" s="145">
        <v>7.33</v>
      </c>
      <c r="G63" s="98">
        <f t="shared" si="1"/>
        <v>0</v>
      </c>
      <c r="H63" s="98"/>
      <c r="I63" s="152"/>
      <c r="J63" s="102"/>
      <c r="K63" s="98">
        <f>сен.25!K63+окт.25!H63-окт.25!G63</f>
        <v>-20630.04</v>
      </c>
    </row>
    <row r="64" spans="1:11">
      <c r="A64" s="45"/>
      <c r="B64" s="3">
        <v>53</v>
      </c>
      <c r="C64" s="95"/>
      <c r="D64" s="95"/>
      <c r="E64" s="95">
        <f t="shared" si="0"/>
        <v>0</v>
      </c>
      <c r="F64" s="145">
        <v>7.33</v>
      </c>
      <c r="G64" s="98">
        <f t="shared" si="1"/>
        <v>0</v>
      </c>
      <c r="H64" s="98"/>
      <c r="I64" s="152"/>
      <c r="J64" s="102"/>
      <c r="K64" s="98">
        <f>сен.25!K64+окт.25!H64-окт.25!G64</f>
        <v>-5453.52</v>
      </c>
    </row>
    <row r="65" spans="1:11">
      <c r="A65" s="45"/>
      <c r="B65" s="3">
        <v>54</v>
      </c>
      <c r="C65" s="95"/>
      <c r="D65" s="95"/>
      <c r="E65" s="95">
        <f t="shared" si="0"/>
        <v>0</v>
      </c>
      <c r="F65" s="145">
        <v>7.33</v>
      </c>
      <c r="G65" s="98">
        <f t="shared" si="1"/>
        <v>0</v>
      </c>
      <c r="H65" s="98"/>
      <c r="I65" s="152"/>
      <c r="J65" s="102"/>
      <c r="K65" s="98">
        <f>сен.25!K65+окт.25!H65-окт.25!G65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45">
        <v>7.33</v>
      </c>
      <c r="G66" s="98">
        <f t="shared" si="1"/>
        <v>0</v>
      </c>
      <c r="H66" s="98"/>
      <c r="I66" s="152"/>
      <c r="J66" s="102"/>
      <c r="K66" s="98">
        <f>сен.25!K66+окт.25!H66-окт.25!G66</f>
        <v>0</v>
      </c>
    </row>
    <row r="67" spans="1:11">
      <c r="A67" s="45"/>
      <c r="B67" s="3">
        <v>57</v>
      </c>
      <c r="C67" s="95"/>
      <c r="D67" s="95"/>
      <c r="E67" s="95">
        <f t="shared" si="0"/>
        <v>0</v>
      </c>
      <c r="F67" s="145">
        <v>7.33</v>
      </c>
      <c r="G67" s="98">
        <f t="shared" si="1"/>
        <v>0</v>
      </c>
      <c r="H67" s="98"/>
      <c r="I67" s="152"/>
      <c r="J67" s="102"/>
      <c r="K67" s="98">
        <f>сен.25!K67+окт.25!H67-окт.25!G67</f>
        <v>6134.81</v>
      </c>
    </row>
    <row r="68" spans="1:11">
      <c r="A68" s="45"/>
      <c r="B68" s="3">
        <v>58</v>
      </c>
      <c r="C68" s="95"/>
      <c r="D68" s="95"/>
      <c r="E68" s="95">
        <f t="shared" si="0"/>
        <v>0</v>
      </c>
      <c r="F68" s="145">
        <v>7.33</v>
      </c>
      <c r="G68" s="98">
        <f t="shared" si="1"/>
        <v>0</v>
      </c>
      <c r="H68" s="98"/>
      <c r="I68" s="152"/>
      <c r="J68" s="102"/>
      <c r="K68" s="98">
        <f>сен.25!K68+окт.25!H68-окт.25!G68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0"/>
        <v>0</v>
      </c>
      <c r="F69" s="145">
        <v>7.33</v>
      </c>
      <c r="G69" s="98">
        <f t="shared" si="1"/>
        <v>0</v>
      </c>
      <c r="H69" s="98"/>
      <c r="I69" s="152"/>
      <c r="J69" s="102"/>
      <c r="K69" s="98">
        <f>сен.25!K69+окт.25!H69-окт.25!G69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0"/>
        <v>0</v>
      </c>
      <c r="F70" s="145">
        <v>7.33</v>
      </c>
      <c r="G70" s="98">
        <f t="shared" si="1"/>
        <v>0</v>
      </c>
      <c r="H70" s="98"/>
      <c r="I70" s="152"/>
      <c r="J70" s="102"/>
      <c r="K70" s="98">
        <f>сен.25!K70+окт.25!H70-окт.25!G70</f>
        <v>0</v>
      </c>
    </row>
    <row r="71" spans="1:11">
      <c r="A71" s="45"/>
      <c r="B71" s="3">
        <v>61</v>
      </c>
      <c r="C71" s="95"/>
      <c r="D71" s="95"/>
      <c r="E71" s="95">
        <f t="shared" si="0"/>
        <v>0</v>
      </c>
      <c r="F71" s="145">
        <v>7.33</v>
      </c>
      <c r="G71" s="98">
        <f t="shared" si="1"/>
        <v>0</v>
      </c>
      <c r="H71" s="98"/>
      <c r="I71" s="152"/>
      <c r="J71" s="102"/>
      <c r="K71" s="98">
        <f>сен.25!K71+окт.25!H71-окт.25!G71</f>
        <v>0</v>
      </c>
    </row>
    <row r="72" spans="1:11">
      <c r="A72" s="45"/>
      <c r="B72" s="3">
        <v>62</v>
      </c>
      <c r="C72" s="95"/>
      <c r="D72" s="95"/>
      <c r="E72" s="95">
        <f t="shared" ref="E72:E138" si="2">D72-C72</f>
        <v>0</v>
      </c>
      <c r="F72" s="145">
        <v>7.33</v>
      </c>
      <c r="G72" s="98">
        <f t="shared" ref="G72:G138" si="3">F72*E72</f>
        <v>0</v>
      </c>
      <c r="H72" s="98"/>
      <c r="I72" s="152"/>
      <c r="J72" s="102"/>
      <c r="K72" s="98">
        <f>сен.25!K72+окт.25!H72-окт.25!G72</f>
        <v>-461.79</v>
      </c>
    </row>
    <row r="73" spans="1:11">
      <c r="A73" s="45"/>
      <c r="B73" s="3">
        <v>63</v>
      </c>
      <c r="C73" s="95"/>
      <c r="D73" s="95"/>
      <c r="E73" s="95">
        <f t="shared" si="2"/>
        <v>0</v>
      </c>
      <c r="F73" s="145">
        <v>7.33</v>
      </c>
      <c r="G73" s="98">
        <f t="shared" si="3"/>
        <v>0</v>
      </c>
      <c r="H73" s="98"/>
      <c r="I73" s="152"/>
      <c r="J73" s="102"/>
      <c r="K73" s="98">
        <f>сен.25!K73+окт.25!H73-окт.25!G73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45">
        <v>7.33</v>
      </c>
      <c r="G74" s="98">
        <f t="shared" si="3"/>
        <v>0</v>
      </c>
      <c r="H74" s="98"/>
      <c r="I74" s="152"/>
      <c r="J74" s="102"/>
      <c r="K74" s="98">
        <f>сен.25!K74+окт.25!H74-окт.25!G74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45">
        <v>7.33</v>
      </c>
      <c r="G75" s="98">
        <f t="shared" si="3"/>
        <v>0</v>
      </c>
      <c r="H75" s="98"/>
      <c r="I75" s="152"/>
      <c r="J75" s="102"/>
      <c r="K75" s="98">
        <f>сен.25!K75+окт.25!H75-окт.25!G75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45">
        <v>7.33</v>
      </c>
      <c r="G76" s="98">
        <f t="shared" si="3"/>
        <v>0</v>
      </c>
      <c r="H76" s="98"/>
      <c r="I76" s="152"/>
      <c r="J76" s="102"/>
      <c r="K76" s="98">
        <f>сен.25!K76+окт.25!H76-окт.25!G76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45">
        <v>7.33</v>
      </c>
      <c r="G77" s="98">
        <f t="shared" si="3"/>
        <v>0</v>
      </c>
      <c r="H77" s="98"/>
      <c r="I77" s="152"/>
      <c r="J77" s="102"/>
      <c r="K77" s="98">
        <f>сен.25!K77+окт.25!H77-окт.25!G77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45">
        <v>7.33</v>
      </c>
      <c r="G78" s="98">
        <f t="shared" si="3"/>
        <v>0</v>
      </c>
      <c r="H78" s="98"/>
      <c r="I78" s="152"/>
      <c r="J78" s="102"/>
      <c r="K78" s="98">
        <f>сен.25!K78+окт.25!H78-окт.25!G78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45">
        <v>7.33</v>
      </c>
      <c r="G79" s="98">
        <f t="shared" si="3"/>
        <v>0</v>
      </c>
      <c r="H79" s="98"/>
      <c r="I79" s="152"/>
      <c r="J79" s="102"/>
      <c r="K79" s="98">
        <f>сен.25!K79+окт.25!H79-окт.25!G79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45">
        <v>7.33</v>
      </c>
      <c r="G80" s="98">
        <f t="shared" si="3"/>
        <v>0</v>
      </c>
      <c r="H80" s="98"/>
      <c r="I80" s="152"/>
      <c r="J80" s="102"/>
      <c r="K80" s="98">
        <f>сен.25!K80+окт.25!H80-окт.25!G80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45">
        <v>7.33</v>
      </c>
      <c r="G81" s="98">
        <f t="shared" si="3"/>
        <v>0</v>
      </c>
      <c r="H81" s="98"/>
      <c r="I81" s="152"/>
      <c r="J81" s="102"/>
      <c r="K81" s="98">
        <f>сен.25!K81+окт.25!H81-окт.25!G81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45">
        <v>7.33</v>
      </c>
      <c r="G82" s="98">
        <f t="shared" si="3"/>
        <v>0</v>
      </c>
      <c r="H82" s="98"/>
      <c r="I82" s="152"/>
      <c r="J82" s="102"/>
      <c r="K82" s="98">
        <f>сен.25!K82+окт.25!H82-окт.25!G82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45">
        <v>7.33</v>
      </c>
      <c r="G83" s="98">
        <f t="shared" si="3"/>
        <v>0</v>
      </c>
      <c r="H83" s="98"/>
      <c r="I83" s="152"/>
      <c r="J83" s="102"/>
      <c r="K83" s="98">
        <f>сен.25!K83+окт.25!H83-окт.25!G83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45">
        <v>7.33</v>
      </c>
      <c r="G84" s="98">
        <f t="shared" si="3"/>
        <v>0</v>
      </c>
      <c r="H84" s="98"/>
      <c r="I84" s="152"/>
      <c r="J84" s="102"/>
      <c r="K84" s="98">
        <f>сен.25!K84+окт.25!H84-окт.25!G84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45">
        <v>7.33</v>
      </c>
      <c r="G85" s="98">
        <f t="shared" si="3"/>
        <v>0</v>
      </c>
      <c r="H85" s="98"/>
      <c r="I85" s="152"/>
      <c r="J85" s="102"/>
      <c r="K85" s="98">
        <f>сен.25!K85+окт.25!H85-окт.25!G85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45">
        <v>7.33</v>
      </c>
      <c r="G86" s="98">
        <f t="shared" si="3"/>
        <v>0</v>
      </c>
      <c r="H86" s="98"/>
      <c r="I86" s="152"/>
      <c r="J86" s="102"/>
      <c r="K86" s="98">
        <f>сен.25!K86+окт.25!H86-окт.25!G86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45">
        <v>7.33</v>
      </c>
      <c r="G87" s="98">
        <f t="shared" si="3"/>
        <v>0</v>
      </c>
      <c r="H87" s="98"/>
      <c r="I87" s="152"/>
      <c r="J87" s="102"/>
      <c r="K87" s="98">
        <f>сен.25!K87+окт.25!H87-окт.25!G87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45">
        <v>7.33</v>
      </c>
      <c r="G88" s="98">
        <f t="shared" si="3"/>
        <v>0</v>
      </c>
      <c r="H88" s="98"/>
      <c r="I88" s="152"/>
      <c r="J88" s="102"/>
      <c r="K88" s="98">
        <f>сен.25!K88+окт.25!H88-окт.25!G88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45">
        <v>7.33</v>
      </c>
      <c r="G89" s="98">
        <f t="shared" si="3"/>
        <v>0</v>
      </c>
      <c r="H89" s="98"/>
      <c r="I89" s="152"/>
      <c r="J89" s="102"/>
      <c r="K89" s="98">
        <f>сен.25!K89+окт.25!H89-окт.25!G89</f>
        <v>-15493.99</v>
      </c>
    </row>
    <row r="90" spans="1:11">
      <c r="A90" s="45"/>
      <c r="B90" s="3">
        <v>80</v>
      </c>
      <c r="C90" s="95"/>
      <c r="D90" s="95"/>
      <c r="E90" s="95">
        <f t="shared" si="2"/>
        <v>0</v>
      </c>
      <c r="F90" s="145">
        <v>7.33</v>
      </c>
      <c r="G90" s="98">
        <f t="shared" si="3"/>
        <v>0</v>
      </c>
      <c r="H90" s="98"/>
      <c r="I90" s="152"/>
      <c r="J90" s="102"/>
      <c r="K90" s="98">
        <f>сен.25!K90+окт.25!H90-окт.25!G90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45">
        <v>7.33</v>
      </c>
      <c r="G91" s="98">
        <f t="shared" si="3"/>
        <v>0</v>
      </c>
      <c r="H91" s="98"/>
      <c r="I91" s="152"/>
      <c r="J91" s="102"/>
      <c r="K91" s="98">
        <f>сен.25!K91+окт.25!H91-окт.25!G91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45">
        <v>7.33</v>
      </c>
      <c r="G92" s="98">
        <f t="shared" si="3"/>
        <v>0</v>
      </c>
      <c r="H92" s="98"/>
      <c r="I92" s="152"/>
      <c r="J92" s="102"/>
      <c r="K92" s="98">
        <f>сен.25!K92+окт.25!H92-окт.25!G92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45">
        <v>7.33</v>
      </c>
      <c r="G93" s="98">
        <f t="shared" si="3"/>
        <v>0</v>
      </c>
      <c r="H93" s="98"/>
      <c r="I93" s="152"/>
      <c r="J93" s="102"/>
      <c r="K93" s="98">
        <f>сен.25!K93+окт.25!H93-окт.25!G93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45">
        <v>7.33</v>
      </c>
      <c r="G94" s="98">
        <f t="shared" si="3"/>
        <v>0</v>
      </c>
      <c r="H94" s="98"/>
      <c r="I94" s="152"/>
      <c r="J94" s="102"/>
      <c r="K94" s="98">
        <f>сен.25!K94+окт.25!H94-окт.25!G94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45">
        <v>7.33</v>
      </c>
      <c r="G95" s="98">
        <f t="shared" si="3"/>
        <v>0</v>
      </c>
      <c r="H95" s="98"/>
      <c r="I95" s="152"/>
      <c r="J95" s="102"/>
      <c r="K95" s="98">
        <f>сен.25!K95+окт.25!H95-окт.25!G95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45">
        <v>7.33</v>
      </c>
      <c r="G96" s="98">
        <f t="shared" si="3"/>
        <v>0</v>
      </c>
      <c r="H96" s="98"/>
      <c r="I96" s="152"/>
      <c r="J96" s="102"/>
      <c r="K96" s="98">
        <f>сен.25!K96+окт.25!H96-окт.25!G96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45">
        <v>7.33</v>
      </c>
      <c r="G97" s="98">
        <f t="shared" si="3"/>
        <v>0</v>
      </c>
      <c r="H97" s="98"/>
      <c r="I97" s="152"/>
      <c r="J97" s="102"/>
      <c r="K97" s="98">
        <f>сен.25!K97+окт.25!H97-окт.25!G97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45">
        <v>7.33</v>
      </c>
      <c r="G98" s="98">
        <f t="shared" si="3"/>
        <v>0</v>
      </c>
      <c r="H98" s="98"/>
      <c r="I98" s="152"/>
      <c r="J98" s="102"/>
      <c r="K98" s="98">
        <f>сен.25!K98+окт.25!H98-окт.25!G98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45">
        <v>7.33</v>
      </c>
      <c r="G99" s="98">
        <f t="shared" si="3"/>
        <v>0</v>
      </c>
      <c r="H99" s="98"/>
      <c r="I99" s="152"/>
      <c r="J99" s="102"/>
      <c r="K99" s="98">
        <f>сен.25!K99+окт.25!H99-окт.25!G99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45">
        <v>7.33</v>
      </c>
      <c r="G100" s="98">
        <f t="shared" si="3"/>
        <v>0</v>
      </c>
      <c r="H100" s="98"/>
      <c r="I100" s="152"/>
      <c r="J100" s="102"/>
      <c r="K100" s="98">
        <f>сен.25!K100+окт.25!H100-окт.25!G100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45">
        <v>7.33</v>
      </c>
      <c r="G101" s="98">
        <f t="shared" si="3"/>
        <v>0</v>
      </c>
      <c r="H101" s="98"/>
      <c r="I101" s="152"/>
      <c r="J101" s="102"/>
      <c r="K101" s="98">
        <f>сен.25!K101+окт.25!H101-окт.25!G101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45">
        <v>7.33</v>
      </c>
      <c r="G102" s="98">
        <f t="shared" si="3"/>
        <v>0</v>
      </c>
      <c r="H102" s="98"/>
      <c r="I102" s="152"/>
      <c r="J102" s="102"/>
      <c r="K102" s="98">
        <f>сен.25!K102+окт.25!H102-окт.25!G102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45">
        <v>7.33</v>
      </c>
      <c r="G103" s="98">
        <f t="shared" si="3"/>
        <v>0</v>
      </c>
      <c r="H103" s="98"/>
      <c r="I103" s="152"/>
      <c r="J103" s="102"/>
      <c r="K103" s="98">
        <f>сен.25!K103+окт.25!H103-окт.25!G103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45">
        <v>7.33</v>
      </c>
      <c r="G104" s="98">
        <f t="shared" si="3"/>
        <v>0</v>
      </c>
      <c r="H104" s="98"/>
      <c r="I104" s="152"/>
      <c r="J104" s="102"/>
      <c r="K104" s="98">
        <f>сен.25!K104+окт.25!H104-окт.25!G104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45">
        <v>7.33</v>
      </c>
      <c r="G105" s="98">
        <f t="shared" si="3"/>
        <v>0</v>
      </c>
      <c r="H105" s="98"/>
      <c r="I105" s="152"/>
      <c r="J105" s="102"/>
      <c r="K105" s="98">
        <f>сен.25!K105+окт.25!H105-окт.25!G105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45">
        <v>7.33</v>
      </c>
      <c r="G106" s="98">
        <f t="shared" si="3"/>
        <v>0</v>
      </c>
      <c r="H106" s="98"/>
      <c r="I106" s="152"/>
      <c r="J106" s="102"/>
      <c r="K106" s="98">
        <f>сен.25!K106+окт.25!H106-окт.25!G106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45">
        <v>7.33</v>
      </c>
      <c r="G107" s="98">
        <f t="shared" si="3"/>
        <v>0</v>
      </c>
      <c r="H107" s="98"/>
      <c r="I107" s="152"/>
      <c r="J107" s="102"/>
      <c r="K107" s="98">
        <f>сен.25!K107+окт.25!H107-окт.25!G107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45">
        <v>7.33</v>
      </c>
      <c r="G108" s="98">
        <f t="shared" si="3"/>
        <v>0</v>
      </c>
      <c r="H108" s="98"/>
      <c r="I108" s="152"/>
      <c r="J108" s="102"/>
      <c r="K108" s="98">
        <f>сен.25!K108+окт.25!H108-окт.25!G108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45">
        <v>7.33</v>
      </c>
      <c r="G109" s="98">
        <f t="shared" si="3"/>
        <v>0</v>
      </c>
      <c r="H109" s="98"/>
      <c r="I109" s="152"/>
      <c r="J109" s="102"/>
      <c r="K109" s="98">
        <f>сен.25!K109+окт.25!H109-окт.25!G109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45">
        <v>7.33</v>
      </c>
      <c r="G110" s="98">
        <f t="shared" si="3"/>
        <v>0</v>
      </c>
      <c r="H110" s="98"/>
      <c r="I110" s="152"/>
      <c r="J110" s="102"/>
      <c r="K110" s="98">
        <f>сен.25!K110+окт.25!H110-окт.25!G110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45">
        <v>7.33</v>
      </c>
      <c r="G111" s="98">
        <f t="shared" si="3"/>
        <v>0</v>
      </c>
      <c r="H111" s="98"/>
      <c r="I111" s="152"/>
      <c r="J111" s="102"/>
      <c r="K111" s="98">
        <f>сен.25!K111+окт.25!H111-окт.25!G111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45">
        <v>7.33</v>
      </c>
      <c r="G112" s="98">
        <f t="shared" si="3"/>
        <v>0</v>
      </c>
      <c r="H112" s="98"/>
      <c r="I112" s="152"/>
      <c r="J112" s="102"/>
      <c r="K112" s="98">
        <f>сен.25!K112+окт.25!H112-окт.25!G112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45">
        <v>7.33</v>
      </c>
      <c r="G113" s="98">
        <f t="shared" si="3"/>
        <v>0</v>
      </c>
      <c r="H113" s="98"/>
      <c r="I113" s="152"/>
      <c r="J113" s="102"/>
      <c r="K113" s="98">
        <f>сен.25!K113+окт.25!H113-окт.25!G113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45">
        <v>7.33</v>
      </c>
      <c r="G114" s="98">
        <f t="shared" si="3"/>
        <v>0</v>
      </c>
      <c r="H114" s="98"/>
      <c r="I114" s="152"/>
      <c r="J114" s="102"/>
      <c r="K114" s="98">
        <f>сен.25!K114+окт.25!H114-окт.25!G114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45">
        <v>7.33</v>
      </c>
      <c r="G115" s="98">
        <f t="shared" si="3"/>
        <v>0</v>
      </c>
      <c r="H115" s="98"/>
      <c r="I115" s="152"/>
      <c r="J115" s="102"/>
      <c r="K115" s="98">
        <f>сен.25!K115+окт.25!H115-окт.25!G115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45">
        <v>7.33</v>
      </c>
      <c r="G116" s="98">
        <f t="shared" si="3"/>
        <v>0</v>
      </c>
      <c r="H116" s="98"/>
      <c r="I116" s="152"/>
      <c r="J116" s="102"/>
      <c r="K116" s="98">
        <f>сен.25!K116+окт.25!H116-окт.25!G116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45">
        <v>7.33</v>
      </c>
      <c r="G117" s="98">
        <f t="shared" si="3"/>
        <v>0</v>
      </c>
      <c r="H117" s="98"/>
      <c r="I117" s="152"/>
      <c r="J117" s="102"/>
      <c r="K117" s="98">
        <f>сен.25!K117+окт.25!H117-окт.25!G117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45">
        <v>7.33</v>
      </c>
      <c r="G118" s="98">
        <f t="shared" si="3"/>
        <v>0</v>
      </c>
      <c r="H118" s="98"/>
      <c r="I118" s="152"/>
      <c r="J118" s="102"/>
      <c r="K118" s="98">
        <f>сен.25!K118+окт.25!H118-окт.25!G118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45">
        <v>7.33</v>
      </c>
      <c r="G119" s="98">
        <f t="shared" si="3"/>
        <v>0</v>
      </c>
      <c r="H119" s="98"/>
      <c r="I119" s="152"/>
      <c r="J119" s="102"/>
      <c r="K119" s="98">
        <f>сен.25!K119+окт.25!H119-окт.25!G119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45">
        <v>7.33</v>
      </c>
      <c r="G120" s="98">
        <f t="shared" si="3"/>
        <v>0</v>
      </c>
      <c r="H120" s="98"/>
      <c r="I120" s="152"/>
      <c r="J120" s="102"/>
      <c r="K120" s="98">
        <f>сен.25!K120+окт.25!H120-окт.25!G120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45">
        <v>7.33</v>
      </c>
      <c r="G121" s="98">
        <f t="shared" si="3"/>
        <v>0</v>
      </c>
      <c r="H121" s="98"/>
      <c r="I121" s="152"/>
      <c r="J121" s="102"/>
      <c r="K121" s="98">
        <f>сен.25!K121+окт.25!H121-окт.25!G121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45">
        <v>7.33</v>
      </c>
      <c r="G122" s="98">
        <f t="shared" si="3"/>
        <v>0</v>
      </c>
      <c r="H122" s="98"/>
      <c r="I122" s="152"/>
      <c r="J122" s="102"/>
      <c r="K122" s="98">
        <f>сен.25!K122+окт.25!H122-окт.25!G122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45">
        <v>7.33</v>
      </c>
      <c r="G123" s="98">
        <f t="shared" si="3"/>
        <v>0</v>
      </c>
      <c r="H123" s="98"/>
      <c r="I123" s="152"/>
      <c r="J123" s="102"/>
      <c r="K123" s="98">
        <f>сен.25!K123+окт.25!H123-окт.25!G123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сен.25!K124+окт.25!H124-окт.25!G124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сен.25!K125+окт.25!H125-окт.25!G125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сен.25!K126+окт.25!H126-окт.25!G126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сен.25!K127+окт.25!H127-окт.25!G127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сен.25!K128+окт.25!H128-окт.25!G128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сен.25!K129+окт.25!H129-окт.25!G129</f>
        <v>0</v>
      </c>
    </row>
    <row r="130" spans="1:11">
      <c r="A130" s="45"/>
      <c r="B130" s="3">
        <v>118</v>
      </c>
      <c r="C130" s="95"/>
      <c r="D130" s="95"/>
      <c r="E130" s="95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сен.25!K130+окт.25!H130-окт.25!G130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7.33</v>
      </c>
      <c r="G131" s="98">
        <f t="shared" si="3"/>
        <v>0</v>
      </c>
      <c r="H131" s="98"/>
      <c r="I131" s="152"/>
      <c r="J131" s="102"/>
      <c r="K131" s="98">
        <f>сен.25!K131+окт.25!H131-окт.25!G131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сен.25!K132+окт.25!H132-окт.25!G132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45">
        <v>7.33</v>
      </c>
      <c r="G133" s="98">
        <f t="shared" si="3"/>
        <v>0</v>
      </c>
      <c r="H133" s="98"/>
      <c r="I133" s="152"/>
      <c r="J133" s="102"/>
      <c r="K133" s="98">
        <f>сен.25!K133+окт.25!H133-окт.25!G133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45">
        <v>7.33</v>
      </c>
      <c r="G134" s="98">
        <f t="shared" si="3"/>
        <v>0</v>
      </c>
      <c r="H134" s="98"/>
      <c r="I134" s="152"/>
      <c r="J134" s="102"/>
      <c r="K134" s="98">
        <f>сен.25!K134+окт.25!H134-окт.25!G134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45">
        <v>7.33</v>
      </c>
      <c r="G135" s="98">
        <f t="shared" si="3"/>
        <v>0</v>
      </c>
      <c r="H135" s="98"/>
      <c r="I135" s="152"/>
      <c r="J135" s="102"/>
      <c r="K135" s="98">
        <f>сен.25!K135+окт.25!H135-окт.25!G135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45">
        <v>7.33</v>
      </c>
      <c r="G136" s="98">
        <f t="shared" si="3"/>
        <v>0</v>
      </c>
      <c r="H136" s="98"/>
      <c r="I136" s="152"/>
      <c r="J136" s="102"/>
      <c r="K136" s="98">
        <f>сен.25!K136+окт.25!H136-окт.25!G136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45">
        <v>7.33</v>
      </c>
      <c r="G137" s="98">
        <f t="shared" si="3"/>
        <v>0</v>
      </c>
      <c r="H137" s="98"/>
      <c r="I137" s="152"/>
      <c r="J137" s="102"/>
      <c r="K137" s="98">
        <f>сен.25!K137+окт.25!H137-окт.25!G137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45">
        <v>7.33</v>
      </c>
      <c r="G138" s="98">
        <f t="shared" si="3"/>
        <v>0</v>
      </c>
      <c r="H138" s="98"/>
      <c r="I138" s="152"/>
      <c r="J138" s="102"/>
      <c r="K138" s="98">
        <f>сен.25!K138+окт.25!H138-окт.25!G138</f>
        <v>-183.25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45">
        <v>7.33</v>
      </c>
      <c r="G139" s="98">
        <f t="shared" ref="G139" si="5">F139*E139</f>
        <v>0</v>
      </c>
      <c r="H139" s="98"/>
      <c r="I139" s="152"/>
      <c r="J139" s="102"/>
      <c r="K139" s="98">
        <f>сен.25!K139+окт.25!H139-окт.25!G139</f>
        <v>0</v>
      </c>
    </row>
    <row r="140" spans="1:11">
      <c r="A140" s="45"/>
      <c r="B140" s="3">
        <v>127</v>
      </c>
      <c r="C140" s="95"/>
      <c r="D140" s="95"/>
      <c r="E140" s="95">
        <f t="shared" si="4"/>
        <v>0</v>
      </c>
      <c r="F140" s="145">
        <v>7.33</v>
      </c>
      <c r="G140" s="98">
        <f t="shared" ref="G140:G202" si="6">F140*E140</f>
        <v>0</v>
      </c>
      <c r="H140" s="98"/>
      <c r="I140" s="152"/>
      <c r="J140" s="102"/>
      <c r="K140" s="98">
        <f>сен.25!K140+окт.25!H140-окт.25!G140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45">
        <v>7.33</v>
      </c>
      <c r="G141" s="98">
        <f t="shared" si="6"/>
        <v>0</v>
      </c>
      <c r="H141" s="98"/>
      <c r="I141" s="152"/>
      <c r="J141" s="102"/>
      <c r="K141" s="98">
        <f>сен.25!K141+окт.25!H141-окт.25!G141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45">
        <v>7.33</v>
      </c>
      <c r="G142" s="98">
        <f t="shared" si="6"/>
        <v>0</v>
      </c>
      <c r="H142" s="98"/>
      <c r="I142" s="152"/>
      <c r="J142" s="102"/>
      <c r="K142" s="98">
        <f>сен.25!K142+окт.25!H142-окт.25!G142</f>
        <v>0</v>
      </c>
    </row>
    <row r="143" spans="1:11">
      <c r="A143" s="45"/>
      <c r="B143" s="3">
        <v>130</v>
      </c>
      <c r="C143" s="95"/>
      <c r="D143" s="95"/>
      <c r="E143" s="95">
        <f t="shared" si="4"/>
        <v>0</v>
      </c>
      <c r="F143" s="145">
        <v>7.33</v>
      </c>
      <c r="G143" s="98">
        <f t="shared" si="6"/>
        <v>0</v>
      </c>
      <c r="H143" s="98"/>
      <c r="I143" s="152"/>
      <c r="J143" s="102"/>
      <c r="K143" s="98">
        <f>сен.25!K143+окт.25!H143-окт.25!G143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5.13</v>
      </c>
      <c r="G144" s="98">
        <f t="shared" si="6"/>
        <v>0</v>
      </c>
      <c r="H144" s="98"/>
      <c r="I144" s="152"/>
      <c r="J144" s="102"/>
      <c r="K144" s="98">
        <f>сен.25!K144+окт.25!H144-окт.25!G144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45">
        <v>7.33</v>
      </c>
      <c r="G145" s="98">
        <f t="shared" si="6"/>
        <v>0</v>
      </c>
      <c r="H145" s="98"/>
      <c r="I145" s="152"/>
      <c r="J145" s="102"/>
      <c r="K145" s="98">
        <f>сен.25!K145+окт.25!H145-окт.25!G145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45">
        <v>7.33</v>
      </c>
      <c r="G146" s="98">
        <f t="shared" si="6"/>
        <v>0</v>
      </c>
      <c r="H146" s="98"/>
      <c r="I146" s="152"/>
      <c r="J146" s="102"/>
      <c r="K146" s="98">
        <f>сен.25!K146+окт.25!H146-окт.25!G146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45">
        <v>7.33</v>
      </c>
      <c r="G147" s="98">
        <f t="shared" si="6"/>
        <v>0</v>
      </c>
      <c r="H147" s="98"/>
      <c r="I147" s="152"/>
      <c r="J147" s="102"/>
      <c r="K147" s="98">
        <f>сен.25!K147+окт.25!H147-окт.25!G147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5.13</v>
      </c>
      <c r="G148" s="98">
        <f t="shared" si="6"/>
        <v>0</v>
      </c>
      <c r="H148" s="98"/>
      <c r="I148" s="152"/>
      <c r="J148" s="102"/>
      <c r="K148" s="98">
        <f>сен.25!K148+окт.25!H148-окт.25!G148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45">
        <v>7.33</v>
      </c>
      <c r="G149" s="98">
        <f t="shared" si="6"/>
        <v>0</v>
      </c>
      <c r="H149" s="98"/>
      <c r="I149" s="152"/>
      <c r="J149" s="102"/>
      <c r="K149" s="98">
        <f>сен.25!K149+окт.25!H149-окт.25!G149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45">
        <v>7.33</v>
      </c>
      <c r="G150" s="98">
        <f t="shared" si="6"/>
        <v>0</v>
      </c>
      <c r="H150" s="98"/>
      <c r="I150" s="152"/>
      <c r="J150" s="102"/>
      <c r="K150" s="98">
        <f>сен.25!K150+окт.25!H150-окт.25!G150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45">
        <v>7.33</v>
      </c>
      <c r="G151" s="98">
        <f t="shared" si="6"/>
        <v>0</v>
      </c>
      <c r="H151" s="98"/>
      <c r="I151" s="152"/>
      <c r="J151" s="102"/>
      <c r="K151" s="98">
        <f>сен.25!K151+окт.25!H151-окт.25!G151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45">
        <v>7.33</v>
      </c>
      <c r="G152" s="98">
        <f t="shared" si="6"/>
        <v>0</v>
      </c>
      <c r="H152" s="98"/>
      <c r="I152" s="152"/>
      <c r="J152" s="102"/>
      <c r="K152" s="98">
        <f>сен.25!K152+окт.25!H152-окт.25!G152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45">
        <v>7.33</v>
      </c>
      <c r="G153" s="98">
        <f t="shared" si="6"/>
        <v>0</v>
      </c>
      <c r="H153" s="98"/>
      <c r="I153" s="152"/>
      <c r="J153" s="102"/>
      <c r="K153" s="98">
        <f>сен.25!K153+окт.25!H153-окт.25!G153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45">
        <v>7.33</v>
      </c>
      <c r="G154" s="98">
        <f t="shared" si="6"/>
        <v>0</v>
      </c>
      <c r="H154" s="98"/>
      <c r="I154" s="152"/>
      <c r="J154" s="102"/>
      <c r="K154" s="98">
        <f>сен.25!K154+окт.25!H154-окт.25!G154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45">
        <v>7.33</v>
      </c>
      <c r="G155" s="98">
        <f t="shared" si="6"/>
        <v>0</v>
      </c>
      <c r="H155" s="98"/>
      <c r="I155" s="152"/>
      <c r="J155" s="102"/>
      <c r="K155" s="98">
        <f>сен.25!K155+окт.25!H155-окт.25!G155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45">
        <v>7.33</v>
      </c>
      <c r="G156" s="98">
        <f t="shared" si="6"/>
        <v>0</v>
      </c>
      <c r="H156" s="98"/>
      <c r="I156" s="152"/>
      <c r="J156" s="102"/>
      <c r="K156" s="98">
        <f>сен.25!K156+окт.25!H156-окт.25!G156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45">
        <v>7.33</v>
      </c>
      <c r="G157" s="98">
        <f t="shared" si="6"/>
        <v>0</v>
      </c>
      <c r="H157" s="98"/>
      <c r="I157" s="152"/>
      <c r="J157" s="102"/>
      <c r="K157" s="98">
        <f>сен.25!K157+окт.25!H157-окт.25!G157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45">
        <v>7.33</v>
      </c>
      <c r="G158" s="98">
        <f t="shared" si="6"/>
        <v>0</v>
      </c>
      <c r="H158" s="98"/>
      <c r="I158" s="152"/>
      <c r="J158" s="102"/>
      <c r="K158" s="98">
        <f>сен.25!K158+окт.25!H158-окт.25!G158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45">
        <v>7.33</v>
      </c>
      <c r="G159" s="98">
        <f t="shared" si="6"/>
        <v>0</v>
      </c>
      <c r="H159" s="98"/>
      <c r="I159" s="152"/>
      <c r="J159" s="102"/>
      <c r="K159" s="98">
        <f>сен.25!K159+окт.25!H159-окт.25!G159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45">
        <v>7.33</v>
      </c>
      <c r="G160" s="98">
        <f t="shared" si="6"/>
        <v>0</v>
      </c>
      <c r="H160" s="98"/>
      <c r="I160" s="152"/>
      <c r="J160" s="102"/>
      <c r="K160" s="98">
        <f>сен.25!K160+окт.25!H160-окт.25!G160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45">
        <v>7.33</v>
      </c>
      <c r="G161" s="98">
        <f t="shared" si="6"/>
        <v>0</v>
      </c>
      <c r="H161" s="98"/>
      <c r="I161" s="152"/>
      <c r="J161" s="102"/>
      <c r="K161" s="98">
        <f>сен.25!K161+окт.25!H161-окт.25!G161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45">
        <v>7.33</v>
      </c>
      <c r="G162" s="98">
        <f t="shared" si="6"/>
        <v>0</v>
      </c>
      <c r="H162" s="98"/>
      <c r="I162" s="152"/>
      <c r="J162" s="102"/>
      <c r="K162" s="98">
        <f>сен.25!K162+окт.25!H162-окт.25!G162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45">
        <v>7.33</v>
      </c>
      <c r="G163" s="98">
        <f t="shared" si="6"/>
        <v>0</v>
      </c>
      <c r="H163" s="98"/>
      <c r="I163" s="152"/>
      <c r="J163" s="102"/>
      <c r="K163" s="98">
        <f>сен.25!K163+окт.25!H163-окт.25!G163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45">
        <v>7.33</v>
      </c>
      <c r="G164" s="98">
        <f t="shared" si="6"/>
        <v>0</v>
      </c>
      <c r="H164" s="98"/>
      <c r="I164" s="152"/>
      <c r="J164" s="102"/>
      <c r="K164" s="98">
        <f>сен.25!K164+окт.25!H164-окт.25!G164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45">
        <v>7.33</v>
      </c>
      <c r="G165" s="98">
        <f t="shared" si="6"/>
        <v>0</v>
      </c>
      <c r="H165" s="98"/>
      <c r="I165" s="152"/>
      <c r="J165" s="102"/>
      <c r="K165" s="98">
        <f>сен.25!K165+окт.25!H165-окт.25!G165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45">
        <v>7.33</v>
      </c>
      <c r="G166" s="98">
        <f t="shared" si="6"/>
        <v>0</v>
      </c>
      <c r="H166" s="98"/>
      <c r="I166" s="152"/>
      <c r="J166" s="102"/>
      <c r="K166" s="98">
        <f>сен.25!K166+окт.25!H166-окт.25!G166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45">
        <v>7.33</v>
      </c>
      <c r="G167" s="98">
        <f t="shared" si="6"/>
        <v>0</v>
      </c>
      <c r="H167" s="98"/>
      <c r="I167" s="152"/>
      <c r="J167" s="102"/>
      <c r="K167" s="98">
        <f>сен.25!K167+окт.25!H167-окт.25!G167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45">
        <v>7.33</v>
      </c>
      <c r="G168" s="98">
        <f t="shared" si="6"/>
        <v>0</v>
      </c>
      <c r="H168" s="98"/>
      <c r="I168" s="152"/>
      <c r="J168" s="102"/>
      <c r="K168" s="98">
        <f>сен.25!K168+окт.25!H168-окт.25!G168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45">
        <v>7.33</v>
      </c>
      <c r="G169" s="98">
        <f t="shared" si="6"/>
        <v>0</v>
      </c>
      <c r="H169" s="98"/>
      <c r="I169" s="152"/>
      <c r="J169" s="102"/>
      <c r="K169" s="98">
        <f>сен.25!K169+окт.25!H169-окт.25!G169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45">
        <v>7.33</v>
      </c>
      <c r="G170" s="98">
        <f t="shared" si="6"/>
        <v>0</v>
      </c>
      <c r="H170" s="98"/>
      <c r="I170" s="152"/>
      <c r="J170" s="102"/>
      <c r="K170" s="98">
        <f>сен.25!K170+окт.25!H170-окт.25!G170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45">
        <v>7.33</v>
      </c>
      <c r="G171" s="98">
        <f t="shared" si="6"/>
        <v>0</v>
      </c>
      <c r="H171" s="98"/>
      <c r="I171" s="152"/>
      <c r="J171" s="102"/>
      <c r="K171" s="98">
        <f>сен.25!K171+окт.25!H171-окт.25!G171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45">
        <v>7.33</v>
      </c>
      <c r="G172" s="98">
        <f t="shared" si="6"/>
        <v>0</v>
      </c>
      <c r="H172" s="98"/>
      <c r="I172" s="152"/>
      <c r="J172" s="102"/>
      <c r="K172" s="98">
        <f>сен.25!K172+окт.25!H172-окт.25!G172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45">
        <v>7.33</v>
      </c>
      <c r="G173" s="98">
        <f t="shared" si="6"/>
        <v>0</v>
      </c>
      <c r="H173" s="98"/>
      <c r="I173" s="152"/>
      <c r="J173" s="102"/>
      <c r="K173" s="98">
        <f>сен.25!K173+окт.25!H173-окт.25!G173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45">
        <v>7.33</v>
      </c>
      <c r="G174" s="98">
        <f t="shared" si="6"/>
        <v>0</v>
      </c>
      <c r="H174" s="98"/>
      <c r="I174" s="152"/>
      <c r="J174" s="102"/>
      <c r="K174" s="98">
        <f>сен.25!K174+окт.25!H174-окт.25!G174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5.13</v>
      </c>
      <c r="G175" s="98">
        <f t="shared" si="6"/>
        <v>0</v>
      </c>
      <c r="H175" s="98"/>
      <c r="I175" s="152"/>
      <c r="J175" s="102"/>
      <c r="K175" s="98">
        <f>сен.25!K175+окт.25!H175-окт.25!G175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5.13</v>
      </c>
      <c r="G176" s="98">
        <f t="shared" si="6"/>
        <v>0</v>
      </c>
      <c r="H176" s="98"/>
      <c r="I176" s="152"/>
      <c r="J176" s="102"/>
      <c r="K176" s="98">
        <f>сен.25!K176+окт.25!H176-окт.25!G176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45">
        <v>7.33</v>
      </c>
      <c r="G177" s="98">
        <f t="shared" si="6"/>
        <v>0</v>
      </c>
      <c r="H177" s="98"/>
      <c r="I177" s="152"/>
      <c r="J177" s="102"/>
      <c r="K177" s="98">
        <f>сен.25!K177+окт.25!H177-окт.25!G177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5.13</v>
      </c>
      <c r="G178" s="98">
        <f t="shared" si="6"/>
        <v>0</v>
      </c>
      <c r="H178" s="98"/>
      <c r="I178" s="152"/>
      <c r="J178" s="102"/>
      <c r="K178" s="98">
        <f>сен.25!K178+окт.25!H178-окт.25!G178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45">
        <v>7.33</v>
      </c>
      <c r="G179" s="98">
        <f t="shared" si="6"/>
        <v>0</v>
      </c>
      <c r="H179" s="98"/>
      <c r="I179" s="152"/>
      <c r="J179" s="102"/>
      <c r="K179" s="98">
        <f>сен.25!K179+окт.25!H179-окт.25!G179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45">
        <v>7.33</v>
      </c>
      <c r="G180" s="98">
        <f t="shared" si="6"/>
        <v>0</v>
      </c>
      <c r="H180" s="98"/>
      <c r="I180" s="152"/>
      <c r="J180" s="102"/>
      <c r="K180" s="98">
        <f>сен.25!K180+окт.25!H180-окт.25!G180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45">
        <v>7.33</v>
      </c>
      <c r="G181" s="98">
        <f t="shared" si="6"/>
        <v>0</v>
      </c>
      <c r="H181" s="98"/>
      <c r="I181" s="152"/>
      <c r="J181" s="102"/>
      <c r="K181" s="98">
        <f>сен.25!K181+окт.25!H181-окт.25!G181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45">
        <v>7.33</v>
      </c>
      <c r="G182" s="98">
        <f t="shared" si="6"/>
        <v>0</v>
      </c>
      <c r="H182" s="98"/>
      <c r="I182" s="152"/>
      <c r="J182" s="102"/>
      <c r="K182" s="98">
        <f>сен.25!K182+окт.25!H182-окт.25!G182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45">
        <v>7.33</v>
      </c>
      <c r="G183" s="98">
        <f t="shared" si="6"/>
        <v>0</v>
      </c>
      <c r="H183" s="98"/>
      <c r="I183" s="152"/>
      <c r="J183" s="102"/>
      <c r="K183" s="98">
        <f>сен.25!K183+окт.25!H183-окт.25!G183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45">
        <v>7.33</v>
      </c>
      <c r="G184" s="98">
        <f t="shared" si="6"/>
        <v>0</v>
      </c>
      <c r="H184" s="98"/>
      <c r="I184" s="152"/>
      <c r="J184" s="102"/>
      <c r="K184" s="98">
        <f>сен.25!K184+окт.25!H184-окт.25!G184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45">
        <v>7.33</v>
      </c>
      <c r="G185" s="98">
        <f t="shared" si="6"/>
        <v>0</v>
      </c>
      <c r="H185" s="98"/>
      <c r="I185" s="152"/>
      <c r="J185" s="102"/>
      <c r="K185" s="98">
        <f>сен.25!K185+окт.25!H185-окт.25!G185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45">
        <v>7.33</v>
      </c>
      <c r="G186" s="98">
        <f t="shared" si="6"/>
        <v>0</v>
      </c>
      <c r="H186" s="98"/>
      <c r="I186" s="152"/>
      <c r="J186" s="102"/>
      <c r="K186" s="98">
        <f>сен.25!K186+окт.25!H186-окт.25!G186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45">
        <v>7.33</v>
      </c>
      <c r="G187" s="98">
        <f t="shared" si="6"/>
        <v>0</v>
      </c>
      <c r="H187" s="98"/>
      <c r="I187" s="152"/>
      <c r="J187" s="102"/>
      <c r="K187" s="98">
        <f>сен.25!K187+окт.25!H187-окт.25!G187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45">
        <v>7.33</v>
      </c>
      <c r="G188" s="98">
        <f t="shared" si="6"/>
        <v>0</v>
      </c>
      <c r="H188" s="98"/>
      <c r="I188" s="152"/>
      <c r="J188" s="102"/>
      <c r="K188" s="98">
        <f>сен.25!K188+окт.25!H188-окт.25!G188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45">
        <v>7.33</v>
      </c>
      <c r="G189" s="98">
        <f t="shared" si="6"/>
        <v>0</v>
      </c>
      <c r="H189" s="98"/>
      <c r="I189" s="152"/>
      <c r="J189" s="102"/>
      <c r="K189" s="98">
        <f>сен.25!K189+окт.25!H189-окт.25!G189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45">
        <v>7.33</v>
      </c>
      <c r="G190" s="98">
        <f t="shared" si="6"/>
        <v>0</v>
      </c>
      <c r="H190" s="98"/>
      <c r="I190" s="152"/>
      <c r="J190" s="102"/>
      <c r="K190" s="98">
        <f>сен.25!K190+окт.25!H190-окт.25!G190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45">
        <v>7.33</v>
      </c>
      <c r="G191" s="98">
        <f t="shared" si="6"/>
        <v>0</v>
      </c>
      <c r="H191" s="98"/>
      <c r="I191" s="152"/>
      <c r="J191" s="102"/>
      <c r="K191" s="98">
        <f>сен.25!K191+окт.25!H191-окт.25!G191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45">
        <v>7.33</v>
      </c>
      <c r="G192" s="98">
        <f t="shared" si="6"/>
        <v>0</v>
      </c>
      <c r="H192" s="98"/>
      <c r="I192" s="152"/>
      <c r="J192" s="102"/>
      <c r="K192" s="98">
        <f>сен.25!K192+окт.25!H192-окт.25!G192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45">
        <v>7.33</v>
      </c>
      <c r="G193" s="98">
        <f t="shared" si="6"/>
        <v>0</v>
      </c>
      <c r="H193" s="98"/>
      <c r="I193" s="152"/>
      <c r="J193" s="102"/>
      <c r="K193" s="98">
        <f>сен.25!K193+окт.25!H193-окт.25!G193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45">
        <v>7.33</v>
      </c>
      <c r="G194" s="98">
        <f t="shared" si="6"/>
        <v>0</v>
      </c>
      <c r="H194" s="98"/>
      <c r="I194" s="152"/>
      <c r="J194" s="102"/>
      <c r="K194" s="98">
        <f>сен.25!K194+окт.25!H194-окт.25!G194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45">
        <v>7.33</v>
      </c>
      <c r="G195" s="98">
        <f t="shared" si="6"/>
        <v>0</v>
      </c>
      <c r="H195" s="98"/>
      <c r="I195" s="152"/>
      <c r="J195" s="102"/>
      <c r="K195" s="98">
        <f>сен.25!K195+окт.25!H195-окт.25!G195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5.13</v>
      </c>
      <c r="G196" s="98">
        <f t="shared" si="6"/>
        <v>0</v>
      </c>
      <c r="H196" s="98"/>
      <c r="I196" s="152"/>
      <c r="J196" s="102"/>
      <c r="K196" s="98">
        <f>сен.25!K196+окт.25!H196-окт.25!G196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45">
        <v>7.33</v>
      </c>
      <c r="G197" s="98">
        <f t="shared" si="6"/>
        <v>0</v>
      </c>
      <c r="H197" s="98"/>
      <c r="I197" s="152"/>
      <c r="J197" s="102"/>
      <c r="K197" s="98">
        <f>сен.25!K197+окт.25!H197-окт.25!G197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5.13</v>
      </c>
      <c r="G198" s="98">
        <f t="shared" si="6"/>
        <v>0</v>
      </c>
      <c r="H198" s="98"/>
      <c r="I198" s="152"/>
      <c r="J198" s="102"/>
      <c r="K198" s="98">
        <f>сен.25!K198+окт.25!H198-окт.25!G198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45">
        <v>7.33</v>
      </c>
      <c r="G199" s="98">
        <f t="shared" si="6"/>
        <v>0</v>
      </c>
      <c r="H199" s="98"/>
      <c r="I199" s="152"/>
      <c r="J199" s="102"/>
      <c r="K199" s="98">
        <f>сен.25!K199+окт.25!H199-окт.25!G199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45">
        <v>7.33</v>
      </c>
      <c r="G200" s="98">
        <f t="shared" si="6"/>
        <v>0</v>
      </c>
      <c r="H200" s="98"/>
      <c r="I200" s="152"/>
      <c r="J200" s="102"/>
      <c r="K200" s="98">
        <f>сен.25!K200+окт.25!H200-окт.25!G200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45">
        <v>7.33</v>
      </c>
      <c r="G201" s="98">
        <f t="shared" si="6"/>
        <v>0</v>
      </c>
      <c r="H201" s="98"/>
      <c r="I201" s="152"/>
      <c r="J201" s="102"/>
      <c r="K201" s="98">
        <f>сен.25!K201+окт.25!H201-окт.25!G201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45">
        <v>7.33</v>
      </c>
      <c r="G202" s="98">
        <f t="shared" si="6"/>
        <v>0</v>
      </c>
      <c r="H202" s="98"/>
      <c r="I202" s="152"/>
      <c r="J202" s="102"/>
      <c r="K202" s="98">
        <f>сен.25!K202+окт.25!H202-окт.25!G202</f>
        <v>0</v>
      </c>
    </row>
    <row r="203" spans="1:11">
      <c r="A203" s="45"/>
      <c r="B203" s="3">
        <v>191</v>
      </c>
      <c r="C203" s="95"/>
      <c r="D203" s="95"/>
      <c r="E203" s="95">
        <f t="shared" ref="E203:E271" si="7">D203-C203</f>
        <v>0</v>
      </c>
      <c r="F203" s="145">
        <v>7.33</v>
      </c>
      <c r="G203" s="98">
        <f t="shared" ref="G203:G271" si="8">F203*E203</f>
        <v>0</v>
      </c>
      <c r="H203" s="98"/>
      <c r="I203" s="152"/>
      <c r="J203" s="102"/>
      <c r="K203" s="98">
        <f>сен.25!K203+окт.25!H203-окт.25!G203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si="7"/>
        <v>0</v>
      </c>
      <c r="F204" s="145">
        <v>7.33</v>
      </c>
      <c r="G204" s="98">
        <f t="shared" si="8"/>
        <v>0</v>
      </c>
      <c r="H204" s="98"/>
      <c r="I204" s="152"/>
      <c r="J204" s="102"/>
      <c r="K204" s="98">
        <f>сен.25!K204+окт.25!H204-окт.25!G204</f>
        <v>0</v>
      </c>
    </row>
    <row r="205" spans="1:11">
      <c r="A205" s="45"/>
      <c r="B205" s="3" t="s">
        <v>41</v>
      </c>
      <c r="C205" s="95"/>
      <c r="D205" s="95"/>
      <c r="E205" s="95">
        <f t="shared" si="7"/>
        <v>0</v>
      </c>
      <c r="F205" s="145">
        <v>7.33</v>
      </c>
      <c r="G205" s="98">
        <f t="shared" si="8"/>
        <v>0</v>
      </c>
      <c r="H205" s="98"/>
      <c r="I205" s="152"/>
      <c r="J205" s="102"/>
      <c r="K205" s="98">
        <f>сен.25!K205+окт.25!H205-окт.25!G205</f>
        <v>-16208.470000000001</v>
      </c>
    </row>
    <row r="206" spans="1:11">
      <c r="A206" s="55"/>
      <c r="B206" s="3">
        <v>193</v>
      </c>
      <c r="C206" s="95"/>
      <c r="D206" s="95"/>
      <c r="E206" s="95">
        <f t="shared" si="7"/>
        <v>0</v>
      </c>
      <c r="F206" s="145">
        <v>7.33</v>
      </c>
      <c r="G206" s="98">
        <f t="shared" si="8"/>
        <v>0</v>
      </c>
      <c r="H206" s="98"/>
      <c r="I206" s="152"/>
      <c r="J206" s="102"/>
      <c r="K206" s="98">
        <f>сен.25!K206+окт.25!H206-окт.25!G206</f>
        <v>-315.19</v>
      </c>
    </row>
    <row r="207" spans="1:11">
      <c r="A207" s="45"/>
      <c r="B207" s="3">
        <v>194</v>
      </c>
      <c r="C207" s="95"/>
      <c r="D207" s="95"/>
      <c r="E207" s="95">
        <f t="shared" si="7"/>
        <v>0</v>
      </c>
      <c r="F207" s="145">
        <v>7.33</v>
      </c>
      <c r="G207" s="98">
        <f t="shared" si="8"/>
        <v>0</v>
      </c>
      <c r="H207" s="98"/>
      <c r="I207" s="152"/>
      <c r="J207" s="102"/>
      <c r="K207" s="98">
        <f>сен.25!K207+окт.25!H207-окт.25!G207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7"/>
        <v>0</v>
      </c>
      <c r="F208" s="29">
        <v>5.13</v>
      </c>
      <c r="G208" s="98">
        <f t="shared" si="8"/>
        <v>0</v>
      </c>
      <c r="H208" s="98"/>
      <c r="I208" s="152"/>
      <c r="J208" s="102"/>
      <c r="K208" s="98">
        <f>сен.25!K208+окт.25!H208-окт.25!G208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7"/>
        <v>0</v>
      </c>
      <c r="F209" s="145">
        <v>7.33</v>
      </c>
      <c r="G209" s="98">
        <f t="shared" si="8"/>
        <v>0</v>
      </c>
      <c r="H209" s="98"/>
      <c r="I209" s="152"/>
      <c r="J209" s="102"/>
      <c r="K209" s="98">
        <f>сен.25!K209+окт.25!H209-окт.25!G209</f>
        <v>0</v>
      </c>
    </row>
    <row r="210" spans="1:11">
      <c r="A210" s="45"/>
      <c r="B210" s="3">
        <v>197</v>
      </c>
      <c r="C210" s="95"/>
      <c r="D210" s="95"/>
      <c r="E210" s="95">
        <f t="shared" si="7"/>
        <v>0</v>
      </c>
      <c r="F210" s="145">
        <v>7.33</v>
      </c>
      <c r="G210" s="98">
        <f t="shared" si="8"/>
        <v>0</v>
      </c>
      <c r="H210" s="98"/>
      <c r="I210" s="152"/>
      <c r="J210" s="102"/>
      <c r="K210" s="98">
        <f>сен.25!K210+окт.25!H210-окт.25!G210</f>
        <v>0</v>
      </c>
    </row>
    <row r="211" spans="1:11">
      <c r="A211" s="45"/>
      <c r="B211" s="3">
        <v>198</v>
      </c>
      <c r="C211" s="95"/>
      <c r="D211" s="95"/>
      <c r="E211" s="95">
        <f t="shared" si="7"/>
        <v>0</v>
      </c>
      <c r="F211" s="145">
        <v>7.33</v>
      </c>
      <c r="G211" s="98">
        <f t="shared" si="8"/>
        <v>0</v>
      </c>
      <c r="H211" s="98"/>
      <c r="I211" s="152"/>
      <c r="J211" s="102"/>
      <c r="K211" s="98">
        <f>сен.25!K211+окт.25!H211-окт.25!G211</f>
        <v>0</v>
      </c>
    </row>
    <row r="212" spans="1:11">
      <c r="A212" s="45"/>
      <c r="B212" s="3">
        <v>199</v>
      </c>
      <c r="C212" s="95"/>
      <c r="D212" s="95"/>
      <c r="E212" s="95">
        <f t="shared" si="7"/>
        <v>0</v>
      </c>
      <c r="F212" s="145">
        <v>7.33</v>
      </c>
      <c r="G212" s="98">
        <f t="shared" si="8"/>
        <v>0</v>
      </c>
      <c r="H212" s="98"/>
      <c r="I212" s="152"/>
      <c r="J212" s="102"/>
      <c r="K212" s="98">
        <f>сен.25!K212+окт.25!H212-окт.25!G212</f>
        <v>0</v>
      </c>
    </row>
    <row r="213" spans="1:11">
      <c r="A213" s="45"/>
      <c r="B213" s="3">
        <v>200</v>
      </c>
      <c r="C213" s="95"/>
      <c r="D213" s="95"/>
      <c r="E213" s="95">
        <f t="shared" si="7"/>
        <v>0</v>
      </c>
      <c r="F213" s="145">
        <v>7.33</v>
      </c>
      <c r="G213" s="98">
        <f t="shared" si="8"/>
        <v>0</v>
      </c>
      <c r="H213" s="98"/>
      <c r="I213" s="152"/>
      <c r="J213" s="102"/>
      <c r="K213" s="98">
        <f>сен.25!K213+окт.25!H213-окт.25!G213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7"/>
        <v>0</v>
      </c>
      <c r="F214" s="145">
        <v>7.33</v>
      </c>
      <c r="G214" s="98">
        <f t="shared" si="8"/>
        <v>0</v>
      </c>
      <c r="H214" s="98"/>
      <c r="I214" s="152"/>
      <c r="J214" s="102"/>
      <c r="K214" s="98">
        <f>сен.25!K214+окт.25!H214-окт.25!G214</f>
        <v>0</v>
      </c>
    </row>
    <row r="215" spans="1:11">
      <c r="A215" s="45"/>
      <c r="B215" s="3">
        <v>202</v>
      </c>
      <c r="C215" s="95"/>
      <c r="D215" s="95"/>
      <c r="E215" s="95">
        <f t="shared" si="7"/>
        <v>0</v>
      </c>
      <c r="F215" s="145">
        <v>7.33</v>
      </c>
      <c r="G215" s="98">
        <f t="shared" si="8"/>
        <v>0</v>
      </c>
      <c r="H215" s="98"/>
      <c r="I215" s="152"/>
      <c r="J215" s="102"/>
      <c r="K215" s="98">
        <f>сен.25!K215+окт.25!H215-окт.25!G215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7"/>
        <v>0</v>
      </c>
      <c r="F216" s="145">
        <v>7.33</v>
      </c>
      <c r="G216" s="98">
        <f t="shared" si="8"/>
        <v>0</v>
      </c>
      <c r="H216" s="98"/>
      <c r="I216" s="152"/>
      <c r="J216" s="102"/>
      <c r="K216" s="98">
        <f>сен.25!K216+окт.25!H216-окт.25!G216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7"/>
        <v>0</v>
      </c>
      <c r="F217" s="145">
        <v>7.33</v>
      </c>
      <c r="G217" s="98">
        <f t="shared" si="8"/>
        <v>0</v>
      </c>
      <c r="H217" s="98"/>
      <c r="I217" s="152"/>
      <c r="J217" s="102"/>
      <c r="K217" s="98">
        <f>сен.25!K217+окт.25!H217-окт.25!G217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7"/>
        <v>0</v>
      </c>
      <c r="F218" s="145">
        <v>7.33</v>
      </c>
      <c r="G218" s="98">
        <f t="shared" si="8"/>
        <v>0</v>
      </c>
      <c r="H218" s="98"/>
      <c r="I218" s="152"/>
      <c r="J218" s="102"/>
      <c r="K218" s="98">
        <f>сен.25!K218+окт.25!H218-окт.25!G218</f>
        <v>0</v>
      </c>
    </row>
    <row r="219" spans="1:11">
      <c r="A219" s="45"/>
      <c r="B219" s="3">
        <v>206</v>
      </c>
      <c r="C219" s="95"/>
      <c r="D219" s="95"/>
      <c r="E219" s="95">
        <f t="shared" si="7"/>
        <v>0</v>
      </c>
      <c r="F219" s="145">
        <v>7.33</v>
      </c>
      <c r="G219" s="98">
        <f t="shared" si="8"/>
        <v>0</v>
      </c>
      <c r="H219" s="98"/>
      <c r="I219" s="152"/>
      <c r="J219" s="102"/>
      <c r="K219" s="98">
        <f>сен.25!K219+окт.25!H219-окт.25!G219</f>
        <v>-22402.17</v>
      </c>
    </row>
    <row r="220" spans="1:11">
      <c r="A220" s="45"/>
      <c r="B220" s="3">
        <v>207</v>
      </c>
      <c r="C220" s="95"/>
      <c r="D220" s="95"/>
      <c r="E220" s="95">
        <f t="shared" si="7"/>
        <v>0</v>
      </c>
      <c r="F220" s="145">
        <v>7.33</v>
      </c>
      <c r="G220" s="98">
        <f t="shared" si="8"/>
        <v>0</v>
      </c>
      <c r="H220" s="98"/>
      <c r="I220" s="152"/>
      <c r="J220" s="102"/>
      <c r="K220" s="98">
        <f>сен.25!K220+окт.25!H220-окт.25!G220</f>
        <v>0</v>
      </c>
    </row>
    <row r="221" spans="1:11">
      <c r="A221" s="45"/>
      <c r="B221" s="3">
        <v>208</v>
      </c>
      <c r="C221" s="95"/>
      <c r="D221" s="95"/>
      <c r="E221" s="95">
        <f t="shared" si="7"/>
        <v>0</v>
      </c>
      <c r="F221" s="48">
        <v>5.13</v>
      </c>
      <c r="G221" s="98">
        <f t="shared" si="8"/>
        <v>0</v>
      </c>
      <c r="H221" s="98"/>
      <c r="I221" s="152"/>
      <c r="J221" s="102"/>
      <c r="K221" s="98">
        <f>сен.25!K221+окт.25!H221-окт.25!G221</f>
        <v>-13508.550000000001</v>
      </c>
    </row>
    <row r="222" spans="1:11">
      <c r="A222" s="45"/>
      <c r="B222" s="3">
        <v>209</v>
      </c>
      <c r="C222" s="95"/>
      <c r="D222" s="95"/>
      <c r="E222" s="95">
        <f t="shared" si="7"/>
        <v>0</v>
      </c>
      <c r="F222" s="3">
        <v>7.33</v>
      </c>
      <c r="G222" s="98">
        <f t="shared" si="8"/>
        <v>0</v>
      </c>
      <c r="H222" s="98"/>
      <c r="I222" s="152"/>
      <c r="J222" s="102"/>
      <c r="K222" s="98">
        <f>сен.25!K222+окт.25!H222-окт.25!G222</f>
        <v>-20142.84</v>
      </c>
    </row>
    <row r="223" spans="1:11">
      <c r="A223" s="45"/>
      <c r="B223" s="3" t="s">
        <v>37</v>
      </c>
      <c r="C223" s="95"/>
      <c r="D223" s="95"/>
      <c r="E223" s="95">
        <f t="shared" si="7"/>
        <v>0</v>
      </c>
      <c r="F223" s="3">
        <v>7.33</v>
      </c>
      <c r="G223" s="98">
        <f t="shared" si="8"/>
        <v>0</v>
      </c>
      <c r="H223" s="98"/>
      <c r="I223" s="152"/>
      <c r="J223" s="102"/>
      <c r="K223" s="98">
        <f>сен.25!K223+окт.25!H223-окт.25!G223</f>
        <v>-813.63</v>
      </c>
    </row>
    <row r="224" spans="1:11">
      <c r="A224" s="45"/>
      <c r="B224" s="3" t="s">
        <v>27</v>
      </c>
      <c r="C224" s="95"/>
      <c r="D224" s="95"/>
      <c r="E224" s="95">
        <f t="shared" si="7"/>
        <v>0</v>
      </c>
      <c r="F224" s="48">
        <v>5.13</v>
      </c>
      <c r="G224" s="98">
        <f t="shared" si="8"/>
        <v>0</v>
      </c>
      <c r="H224" s="98"/>
      <c r="I224" s="152"/>
      <c r="J224" s="102"/>
      <c r="K224" s="98">
        <f>сен.25!K224+окт.25!H224-окт.25!G224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7"/>
        <v>0</v>
      </c>
      <c r="F225" s="145">
        <v>7.33</v>
      </c>
      <c r="G225" s="98">
        <f t="shared" si="8"/>
        <v>0</v>
      </c>
      <c r="H225" s="98"/>
      <c r="I225" s="152"/>
      <c r="J225" s="102"/>
      <c r="K225" s="98">
        <f>сен.25!K225+окт.25!H225-окт.25!G225</f>
        <v>727.7</v>
      </c>
    </row>
    <row r="226" spans="1:11">
      <c r="A226" s="45"/>
      <c r="B226" s="3">
        <v>211</v>
      </c>
      <c r="C226" s="95"/>
      <c r="D226" s="95"/>
      <c r="E226" s="95">
        <f t="shared" si="7"/>
        <v>0</v>
      </c>
      <c r="F226" s="145">
        <v>7.33</v>
      </c>
      <c r="G226" s="98">
        <f t="shared" si="8"/>
        <v>0</v>
      </c>
      <c r="H226" s="98"/>
      <c r="I226" s="152"/>
      <c r="J226" s="102"/>
      <c r="K226" s="98">
        <f>сен.25!K226+окт.25!H226-окт.25!G226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7"/>
        <v>0</v>
      </c>
      <c r="F227" s="145">
        <v>7.33</v>
      </c>
      <c r="G227" s="98">
        <f t="shared" si="8"/>
        <v>0</v>
      </c>
      <c r="H227" s="98"/>
      <c r="I227" s="152"/>
      <c r="J227" s="102"/>
      <c r="K227" s="98">
        <f>сен.25!K227+окт.25!H227-окт.25!G227</f>
        <v>0</v>
      </c>
    </row>
    <row r="228" spans="1:11">
      <c r="A228" s="45"/>
      <c r="B228" s="3">
        <v>213</v>
      </c>
      <c r="C228" s="95"/>
      <c r="D228" s="95"/>
      <c r="E228" s="95">
        <f t="shared" si="7"/>
        <v>0</v>
      </c>
      <c r="F228" s="145">
        <v>7.33</v>
      </c>
      <c r="G228" s="98">
        <f t="shared" si="8"/>
        <v>0</v>
      </c>
      <c r="H228" s="98"/>
      <c r="I228" s="152"/>
      <c r="J228" s="102"/>
      <c r="K228" s="98">
        <f>сен.25!K228+окт.25!H228-окт.25!G228</f>
        <v>0</v>
      </c>
    </row>
    <row r="229" spans="1:11">
      <c r="A229" s="45"/>
      <c r="B229" s="3">
        <v>214</v>
      </c>
      <c r="C229" s="95"/>
      <c r="D229" s="95"/>
      <c r="E229" s="95">
        <f t="shared" si="7"/>
        <v>0</v>
      </c>
      <c r="F229" s="145">
        <v>7.33</v>
      </c>
      <c r="G229" s="98">
        <f t="shared" si="8"/>
        <v>0</v>
      </c>
      <c r="H229" s="98"/>
      <c r="I229" s="152"/>
      <c r="J229" s="102"/>
      <c r="K229" s="98">
        <f>сен.25!K229+окт.25!H229-окт.25!G229</f>
        <v>0</v>
      </c>
    </row>
    <row r="230" spans="1:11">
      <c r="A230" s="45"/>
      <c r="B230" s="3">
        <v>215</v>
      </c>
      <c r="C230" s="95"/>
      <c r="D230" s="95"/>
      <c r="E230" s="95">
        <f t="shared" si="7"/>
        <v>0</v>
      </c>
      <c r="F230" s="145">
        <v>7.33</v>
      </c>
      <c r="G230" s="98">
        <f t="shared" si="8"/>
        <v>0</v>
      </c>
      <c r="H230" s="98"/>
      <c r="I230" s="152"/>
      <c r="J230" s="102"/>
      <c r="K230" s="98">
        <f>сен.25!K230+окт.25!H230-окт.25!G230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7"/>
        <v>0</v>
      </c>
      <c r="F231" s="29">
        <v>5.13</v>
      </c>
      <c r="G231" s="98">
        <f t="shared" si="8"/>
        <v>0</v>
      </c>
      <c r="H231" s="98"/>
      <c r="I231" s="152"/>
      <c r="J231" s="102"/>
      <c r="K231" s="98">
        <f>сен.25!K231+окт.25!H231-окт.25!G231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7"/>
        <v>0</v>
      </c>
      <c r="F232" s="29">
        <v>5.13</v>
      </c>
      <c r="G232" s="98">
        <f t="shared" si="8"/>
        <v>0</v>
      </c>
      <c r="H232" s="98"/>
      <c r="I232" s="152"/>
      <c r="J232" s="102"/>
      <c r="K232" s="98">
        <f>сен.25!K232+окт.25!H232-окт.25!G232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7"/>
        <v>0</v>
      </c>
      <c r="F233" s="145">
        <v>7.33</v>
      </c>
      <c r="G233" s="98">
        <f t="shared" si="8"/>
        <v>0</v>
      </c>
      <c r="H233" s="98"/>
      <c r="I233" s="152"/>
      <c r="J233" s="102"/>
      <c r="K233" s="98">
        <f>сен.25!K233+окт.25!H233-окт.25!G233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7"/>
        <v>0</v>
      </c>
      <c r="F234" s="145">
        <v>7.33</v>
      </c>
      <c r="G234" s="98">
        <f t="shared" si="8"/>
        <v>0</v>
      </c>
      <c r="H234" s="98"/>
      <c r="I234" s="152"/>
      <c r="J234" s="102"/>
      <c r="K234" s="98">
        <f>сен.25!K234+окт.25!H234-окт.25!G234</f>
        <v>-7274.37</v>
      </c>
    </row>
    <row r="235" spans="1:11">
      <c r="A235" s="45"/>
      <c r="B235" s="3">
        <v>218</v>
      </c>
      <c r="C235" s="95"/>
      <c r="D235" s="95"/>
      <c r="E235" s="95">
        <f t="shared" si="7"/>
        <v>0</v>
      </c>
      <c r="F235" s="145">
        <v>7.33</v>
      </c>
      <c r="G235" s="98">
        <f t="shared" si="8"/>
        <v>0</v>
      </c>
      <c r="H235" s="98"/>
      <c r="I235" s="152"/>
      <c r="J235" s="102"/>
      <c r="K235" s="98">
        <f>сен.25!K235+окт.25!H235-окт.25!G235</f>
        <v>0</v>
      </c>
    </row>
    <row r="236" spans="1:11">
      <c r="A236" s="45"/>
      <c r="B236" s="3">
        <v>219</v>
      </c>
      <c r="C236" s="95"/>
      <c r="D236" s="95"/>
      <c r="E236" s="95">
        <f t="shared" si="7"/>
        <v>0</v>
      </c>
      <c r="F236" s="145">
        <v>7.33</v>
      </c>
      <c r="G236" s="98">
        <f t="shared" si="8"/>
        <v>0</v>
      </c>
      <c r="H236" s="98"/>
      <c r="I236" s="152"/>
      <c r="J236" s="102"/>
      <c r="K236" s="98">
        <f>сен.25!K236+окт.25!H236-окт.25!G236</f>
        <v>0</v>
      </c>
    </row>
    <row r="237" spans="1:11">
      <c r="A237" s="45"/>
      <c r="B237" s="3">
        <v>220</v>
      </c>
      <c r="C237" s="95"/>
      <c r="D237" s="95"/>
      <c r="E237" s="95">
        <f t="shared" si="7"/>
        <v>0</v>
      </c>
      <c r="F237" s="145">
        <v>7.33</v>
      </c>
      <c r="G237" s="98">
        <f t="shared" si="8"/>
        <v>0</v>
      </c>
      <c r="H237" s="98"/>
      <c r="I237" s="152"/>
      <c r="J237" s="102"/>
      <c r="K237" s="98">
        <f>сен.25!K237+окт.25!H237-окт.25!G237</f>
        <v>0</v>
      </c>
    </row>
    <row r="238" spans="1:11">
      <c r="A238" s="45"/>
      <c r="B238" s="3">
        <v>221</v>
      </c>
      <c r="C238" s="95"/>
      <c r="D238" s="95"/>
      <c r="E238" s="95">
        <f t="shared" si="7"/>
        <v>0</v>
      </c>
      <c r="F238" s="145">
        <v>7.33</v>
      </c>
      <c r="G238" s="98">
        <f t="shared" si="8"/>
        <v>0</v>
      </c>
      <c r="H238" s="98"/>
      <c r="I238" s="152"/>
      <c r="J238" s="102"/>
      <c r="K238" s="98">
        <f>сен.25!K238+окт.25!H238-окт.25!G238</f>
        <v>0</v>
      </c>
    </row>
    <row r="239" spans="1:11">
      <c r="A239" s="45"/>
      <c r="B239" s="3">
        <v>222</v>
      </c>
      <c r="C239" s="95"/>
      <c r="D239" s="95"/>
      <c r="E239" s="95">
        <f t="shared" si="7"/>
        <v>0</v>
      </c>
      <c r="F239" s="145">
        <v>7.33</v>
      </c>
      <c r="G239" s="98">
        <f t="shared" si="8"/>
        <v>0</v>
      </c>
      <c r="H239" s="98"/>
      <c r="I239" s="152"/>
      <c r="J239" s="102"/>
      <c r="K239" s="98">
        <f>сен.25!K239+окт.25!H239-окт.25!G239</f>
        <v>0</v>
      </c>
    </row>
    <row r="240" spans="1:11">
      <c r="A240" s="45"/>
      <c r="B240" s="3">
        <v>223</v>
      </c>
      <c r="C240" s="95"/>
      <c r="D240" s="95"/>
      <c r="E240" s="95">
        <f t="shared" si="7"/>
        <v>0</v>
      </c>
      <c r="F240" s="145">
        <v>7.33</v>
      </c>
      <c r="G240" s="98">
        <f t="shared" si="8"/>
        <v>0</v>
      </c>
      <c r="H240" s="98"/>
      <c r="I240" s="152"/>
      <c r="J240" s="102"/>
      <c r="K240" s="98">
        <f>сен.25!K240+окт.25!H240-окт.25!G240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7"/>
        <v>0</v>
      </c>
      <c r="F241" s="145">
        <v>7.33</v>
      </c>
      <c r="G241" s="98">
        <f t="shared" si="8"/>
        <v>0</v>
      </c>
      <c r="H241" s="98"/>
      <c r="I241" s="152"/>
      <c r="J241" s="102"/>
      <c r="K241" s="98">
        <f>сен.25!K241+окт.25!H241-окт.25!G241</f>
        <v>-2191.67</v>
      </c>
    </row>
    <row r="242" spans="1:11">
      <c r="A242" s="45"/>
      <c r="B242" s="3">
        <v>225</v>
      </c>
      <c r="C242" s="95"/>
      <c r="D242" s="95"/>
      <c r="E242" s="95">
        <f t="shared" si="7"/>
        <v>0</v>
      </c>
      <c r="F242" s="145">
        <v>7.33</v>
      </c>
      <c r="G242" s="98">
        <f t="shared" si="8"/>
        <v>0</v>
      </c>
      <c r="H242" s="98"/>
      <c r="I242" s="152"/>
      <c r="J242" s="102"/>
      <c r="K242" s="98">
        <f>сен.25!K242+окт.25!H242-окт.25!G242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7"/>
        <v>0</v>
      </c>
      <c r="F243" s="145">
        <v>7.33</v>
      </c>
      <c r="G243" s="98">
        <f t="shared" si="8"/>
        <v>0</v>
      </c>
      <c r="H243" s="98"/>
      <c r="I243" s="152"/>
      <c r="J243" s="102"/>
      <c r="K243" s="98">
        <f>сен.25!K243+окт.25!H243-окт.25!G243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7"/>
        <v>0</v>
      </c>
      <c r="F244" s="145">
        <v>7.33</v>
      </c>
      <c r="G244" s="98">
        <f t="shared" si="8"/>
        <v>0</v>
      </c>
      <c r="H244" s="98"/>
      <c r="I244" s="152"/>
      <c r="J244" s="102"/>
      <c r="K244" s="98">
        <f>сен.25!K244+окт.25!H244-окт.25!G244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7"/>
        <v>0</v>
      </c>
      <c r="F245" s="145">
        <v>7.33</v>
      </c>
      <c r="G245" s="98">
        <f t="shared" si="8"/>
        <v>0</v>
      </c>
      <c r="H245" s="98"/>
      <c r="I245" s="152"/>
      <c r="J245" s="102"/>
      <c r="K245" s="98">
        <f>сен.25!K245+окт.25!H245-окт.25!G245</f>
        <v>-2484.87</v>
      </c>
    </row>
    <row r="246" spans="1:11">
      <c r="A246" s="45"/>
      <c r="B246" s="3">
        <v>229</v>
      </c>
      <c r="C246" s="95"/>
      <c r="D246" s="95"/>
      <c r="E246" s="95">
        <f t="shared" si="7"/>
        <v>0</v>
      </c>
      <c r="F246" s="145">
        <v>7.33</v>
      </c>
      <c r="G246" s="98">
        <f t="shared" si="8"/>
        <v>0</v>
      </c>
      <c r="H246" s="98"/>
      <c r="I246" s="152"/>
      <c r="J246" s="102"/>
      <c r="K246" s="98">
        <f>сен.25!K246+окт.25!H246-окт.25!G246</f>
        <v>0</v>
      </c>
    </row>
    <row r="247" spans="1:11">
      <c r="A247" s="45"/>
      <c r="B247" s="3">
        <v>230</v>
      </c>
      <c r="C247" s="95"/>
      <c r="D247" s="95"/>
      <c r="E247" s="95">
        <f t="shared" si="7"/>
        <v>0</v>
      </c>
      <c r="F247" s="145">
        <v>7.33</v>
      </c>
      <c r="G247" s="98">
        <f t="shared" si="8"/>
        <v>0</v>
      </c>
      <c r="H247" s="98"/>
      <c r="I247" s="152"/>
      <c r="J247" s="102"/>
      <c r="K247" s="98">
        <f>сен.25!K247+окт.25!H247-окт.25!G247</f>
        <v>0</v>
      </c>
    </row>
    <row r="248" spans="1:11">
      <c r="A248" s="45"/>
      <c r="B248" s="3">
        <v>231</v>
      </c>
      <c r="C248" s="95"/>
      <c r="D248" s="95"/>
      <c r="E248" s="95">
        <f t="shared" si="7"/>
        <v>0</v>
      </c>
      <c r="F248" s="29">
        <v>5.13</v>
      </c>
      <c r="G248" s="98">
        <f t="shared" si="8"/>
        <v>0</v>
      </c>
      <c r="H248" s="98"/>
      <c r="I248" s="152"/>
      <c r="J248" s="102"/>
      <c r="K248" s="98">
        <f>сен.25!K248+окт.25!H248-окт.25!G248</f>
        <v>-733</v>
      </c>
    </row>
    <row r="249" spans="1:11">
      <c r="A249" s="45"/>
      <c r="B249" s="3">
        <v>232</v>
      </c>
      <c r="C249" s="95"/>
      <c r="D249" s="95"/>
      <c r="E249" s="95">
        <f t="shared" si="7"/>
        <v>0</v>
      </c>
      <c r="F249" s="145">
        <v>7.33</v>
      </c>
      <c r="G249" s="98">
        <f t="shared" si="8"/>
        <v>0</v>
      </c>
      <c r="H249" s="98"/>
      <c r="I249" s="152"/>
      <c r="J249" s="102"/>
      <c r="K249" s="98">
        <f>сен.25!K249+окт.25!H249-окт.25!G249</f>
        <v>0</v>
      </c>
    </row>
    <row r="250" spans="1:11">
      <c r="A250" s="45"/>
      <c r="B250" s="3">
        <v>233</v>
      </c>
      <c r="C250" s="95"/>
      <c r="D250" s="95"/>
      <c r="E250" s="95">
        <f t="shared" si="7"/>
        <v>0</v>
      </c>
      <c r="F250" s="145">
        <v>7.33</v>
      </c>
      <c r="G250" s="98">
        <f t="shared" si="8"/>
        <v>0</v>
      </c>
      <c r="H250" s="98"/>
      <c r="I250" s="152"/>
      <c r="J250" s="102"/>
      <c r="K250" s="98">
        <f>сен.25!K250+окт.25!H250-окт.25!G250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7"/>
        <v>0</v>
      </c>
      <c r="F251" s="145">
        <v>7.33</v>
      </c>
      <c r="G251" s="98">
        <f t="shared" si="8"/>
        <v>0</v>
      </c>
      <c r="H251" s="98"/>
      <c r="I251" s="152"/>
      <c r="J251" s="102"/>
      <c r="K251" s="98">
        <f>сен.25!K251+окт.25!H251-окт.25!G251</f>
        <v>-14807.05</v>
      </c>
    </row>
    <row r="252" spans="1:11">
      <c r="A252" s="45"/>
      <c r="B252" s="3">
        <v>235</v>
      </c>
      <c r="C252" s="95"/>
      <c r="D252" s="95"/>
      <c r="E252" s="95">
        <f t="shared" si="7"/>
        <v>0</v>
      </c>
      <c r="F252" s="145">
        <v>7.33</v>
      </c>
      <c r="G252" s="98">
        <f t="shared" si="8"/>
        <v>0</v>
      </c>
      <c r="H252" s="98"/>
      <c r="I252" s="152"/>
      <c r="J252" s="102"/>
      <c r="K252" s="98">
        <f>сен.25!K252+окт.25!H252-окт.25!G252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7"/>
        <v>0</v>
      </c>
      <c r="F253" s="145">
        <v>7.33</v>
      </c>
      <c r="G253" s="98">
        <f t="shared" si="8"/>
        <v>0</v>
      </c>
      <c r="H253" s="98"/>
      <c r="I253" s="152"/>
      <c r="J253" s="102"/>
      <c r="K253" s="98">
        <f>сен.25!K253+окт.25!H253-окт.25!G253</f>
        <v>-945.57</v>
      </c>
    </row>
    <row r="254" spans="1:11">
      <c r="A254" s="45"/>
      <c r="B254" s="3">
        <v>237</v>
      </c>
      <c r="C254" s="95"/>
      <c r="D254" s="95"/>
      <c r="E254" s="95">
        <f t="shared" si="7"/>
        <v>0</v>
      </c>
      <c r="F254" s="145">
        <v>7.33</v>
      </c>
      <c r="G254" s="98">
        <f t="shared" si="8"/>
        <v>0</v>
      </c>
      <c r="H254" s="98"/>
      <c r="I254" s="152"/>
      <c r="J254" s="102"/>
      <c r="K254" s="98">
        <f>сен.25!K254+окт.25!H254-окт.25!G254</f>
        <v>-7.33</v>
      </c>
    </row>
    <row r="255" spans="1:11">
      <c r="A255" s="45"/>
      <c r="B255" s="3">
        <v>238</v>
      </c>
      <c r="C255" s="95"/>
      <c r="D255" s="95"/>
      <c r="E255" s="95">
        <f t="shared" si="7"/>
        <v>0</v>
      </c>
      <c r="F255" s="145">
        <v>7.33</v>
      </c>
      <c r="G255" s="98">
        <f t="shared" si="8"/>
        <v>0</v>
      </c>
      <c r="H255" s="98"/>
      <c r="I255" s="152"/>
      <c r="J255" s="102"/>
      <c r="K255" s="98">
        <f>сен.25!K255+окт.25!H255-окт.25!G255</f>
        <v>0</v>
      </c>
    </row>
    <row r="256" spans="1:11">
      <c r="A256" s="45"/>
      <c r="B256" s="3">
        <v>239</v>
      </c>
      <c r="C256" s="95"/>
      <c r="D256" s="95"/>
      <c r="E256" s="95">
        <f t="shared" si="7"/>
        <v>0</v>
      </c>
      <c r="F256" s="145">
        <v>7.33</v>
      </c>
      <c r="G256" s="98">
        <f t="shared" si="8"/>
        <v>0</v>
      </c>
      <c r="H256" s="98"/>
      <c r="I256" s="152"/>
      <c r="J256" s="102"/>
      <c r="K256" s="98">
        <f>сен.25!K256+окт.25!H256-окт.25!G256</f>
        <v>0</v>
      </c>
    </row>
    <row r="257" spans="1:11">
      <c r="A257" s="45"/>
      <c r="B257" s="3">
        <v>240</v>
      </c>
      <c r="C257" s="95"/>
      <c r="D257" s="95"/>
      <c r="E257" s="95">
        <f t="shared" si="7"/>
        <v>0</v>
      </c>
      <c r="F257" s="145">
        <v>7.33</v>
      </c>
      <c r="G257" s="98">
        <f t="shared" si="8"/>
        <v>0</v>
      </c>
      <c r="H257" s="98"/>
      <c r="I257" s="152"/>
      <c r="J257" s="102"/>
      <c r="K257" s="98">
        <f>сен.25!K257+окт.25!H257-окт.25!G257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7"/>
        <v>0</v>
      </c>
      <c r="F258" s="145">
        <v>7.33</v>
      </c>
      <c r="G258" s="98">
        <f t="shared" si="8"/>
        <v>0</v>
      </c>
      <c r="H258" s="98"/>
      <c r="I258" s="152"/>
      <c r="J258" s="102"/>
      <c r="K258" s="98">
        <f>сен.25!K258+окт.25!H258-окт.25!G258</f>
        <v>0</v>
      </c>
    </row>
    <row r="259" spans="1:11">
      <c r="A259" s="45"/>
      <c r="B259" s="3">
        <v>242</v>
      </c>
      <c r="C259" s="95"/>
      <c r="D259" s="95"/>
      <c r="E259" s="95">
        <f t="shared" si="7"/>
        <v>0</v>
      </c>
      <c r="F259" s="145">
        <v>7.33</v>
      </c>
      <c r="G259" s="98">
        <f t="shared" si="8"/>
        <v>0</v>
      </c>
      <c r="H259" s="98"/>
      <c r="I259" s="152"/>
      <c r="J259" s="102"/>
      <c r="K259" s="98">
        <f>сен.25!K259+окт.25!H259-окт.25!G259</f>
        <v>0</v>
      </c>
    </row>
    <row r="260" spans="1:11">
      <c r="A260" s="45"/>
      <c r="B260" s="3">
        <v>243</v>
      </c>
      <c r="C260" s="95"/>
      <c r="D260" s="95"/>
      <c r="E260" s="95">
        <f t="shared" si="7"/>
        <v>0</v>
      </c>
      <c r="F260" s="145">
        <v>7.33</v>
      </c>
      <c r="G260" s="98">
        <f t="shared" si="8"/>
        <v>0</v>
      </c>
      <c r="H260" s="98"/>
      <c r="I260" s="152"/>
      <c r="J260" s="102"/>
      <c r="K260" s="98">
        <f>сен.25!K260+окт.25!H260-окт.25!G260</f>
        <v>0</v>
      </c>
    </row>
    <row r="261" spans="1:11">
      <c r="A261" s="45"/>
      <c r="B261" s="3">
        <v>244</v>
      </c>
      <c r="C261" s="95"/>
      <c r="D261" s="95"/>
      <c r="E261" s="95">
        <f t="shared" si="7"/>
        <v>0</v>
      </c>
      <c r="F261" s="145">
        <v>7.33</v>
      </c>
      <c r="G261" s="98">
        <f t="shared" si="8"/>
        <v>0</v>
      </c>
      <c r="H261" s="98"/>
      <c r="I261" s="152"/>
      <c r="J261" s="102"/>
      <c r="K261" s="98">
        <f>сен.25!K261+окт.25!H261-окт.25!G261</f>
        <v>0</v>
      </c>
    </row>
    <row r="262" spans="1:11">
      <c r="A262" s="45"/>
      <c r="B262" s="3">
        <v>245</v>
      </c>
      <c r="C262" s="95"/>
      <c r="D262" s="95"/>
      <c r="E262" s="95">
        <f t="shared" si="7"/>
        <v>0</v>
      </c>
      <c r="F262" s="145">
        <v>7.33</v>
      </c>
      <c r="G262" s="98">
        <f t="shared" si="8"/>
        <v>0</v>
      </c>
      <c r="H262" s="98"/>
      <c r="I262" s="152"/>
      <c r="J262" s="102"/>
      <c r="K262" s="98">
        <f>сен.25!K262+окт.25!H262-окт.25!G262</f>
        <v>0</v>
      </c>
    </row>
    <row r="263" spans="1:11">
      <c r="A263" s="45"/>
      <c r="B263" s="3">
        <v>246</v>
      </c>
      <c r="C263" s="95"/>
      <c r="D263" s="95"/>
      <c r="E263" s="95">
        <f t="shared" si="7"/>
        <v>0</v>
      </c>
      <c r="F263" s="145">
        <v>7.33</v>
      </c>
      <c r="G263" s="98">
        <f t="shared" si="8"/>
        <v>0</v>
      </c>
      <c r="H263" s="98"/>
      <c r="I263" s="152"/>
      <c r="J263" s="102"/>
      <c r="K263" s="98">
        <f>сен.25!K263+окт.25!H263-окт.25!G263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7"/>
        <v>0</v>
      </c>
      <c r="F264" s="145">
        <v>7.33</v>
      </c>
      <c r="G264" s="98">
        <f t="shared" si="8"/>
        <v>0</v>
      </c>
      <c r="H264" s="98"/>
      <c r="I264" s="152"/>
      <c r="J264" s="102"/>
      <c r="K264" s="98">
        <f>сен.25!K264+окт.25!H264-окт.25!G264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7"/>
        <v>0</v>
      </c>
      <c r="F265" s="145">
        <v>7.33</v>
      </c>
      <c r="G265" s="98">
        <f t="shared" si="8"/>
        <v>0</v>
      </c>
      <c r="H265" s="98"/>
      <c r="I265" s="152"/>
      <c r="J265" s="102"/>
      <c r="K265" s="98">
        <f>сен.25!K265+окт.25!H265-окт.25!G265</f>
        <v>0</v>
      </c>
    </row>
    <row r="266" spans="1:11">
      <c r="A266" s="45"/>
      <c r="B266" s="3">
        <v>249</v>
      </c>
      <c r="C266" s="95"/>
      <c r="D266" s="95"/>
      <c r="E266" s="95">
        <f t="shared" si="7"/>
        <v>0</v>
      </c>
      <c r="F266" s="145">
        <v>7.33</v>
      </c>
      <c r="G266" s="98">
        <f t="shared" si="8"/>
        <v>0</v>
      </c>
      <c r="H266" s="98"/>
      <c r="I266" s="152"/>
      <c r="J266" s="102"/>
      <c r="K266" s="98">
        <f>сен.25!K266+окт.25!H266-окт.25!G266</f>
        <v>-22328.86</v>
      </c>
    </row>
    <row r="267" spans="1:11">
      <c r="A267" s="45"/>
      <c r="B267" s="3">
        <v>250</v>
      </c>
      <c r="C267" s="95"/>
      <c r="D267" s="95"/>
      <c r="E267" s="95">
        <f t="shared" si="7"/>
        <v>0</v>
      </c>
      <c r="F267" s="145">
        <v>7.33</v>
      </c>
      <c r="G267" s="98">
        <f t="shared" si="8"/>
        <v>0</v>
      </c>
      <c r="H267" s="98"/>
      <c r="I267" s="152"/>
      <c r="J267" s="102"/>
      <c r="K267" s="98">
        <f>сен.25!K267+окт.25!H267-окт.25!G267</f>
        <v>-11795.51</v>
      </c>
    </row>
    <row r="268" spans="1:11">
      <c r="A268" s="45"/>
      <c r="B268" s="3" t="s">
        <v>39</v>
      </c>
      <c r="C268" s="95"/>
      <c r="D268" s="95"/>
      <c r="E268" s="95">
        <f t="shared" si="7"/>
        <v>0</v>
      </c>
      <c r="F268" s="145">
        <v>7.33</v>
      </c>
      <c r="G268" s="98">
        <f t="shared" si="8"/>
        <v>0</v>
      </c>
      <c r="H268" s="98"/>
      <c r="I268" s="152"/>
      <c r="J268" s="102"/>
      <c r="K268" s="98">
        <f>сен.25!K268+окт.25!H268-окт.25!G268</f>
        <v>0</v>
      </c>
    </row>
    <row r="269" spans="1:11">
      <c r="A269" s="45"/>
      <c r="B269" s="3">
        <v>251</v>
      </c>
      <c r="C269" s="95"/>
      <c r="D269" s="95"/>
      <c r="E269" s="95">
        <f t="shared" si="7"/>
        <v>0</v>
      </c>
      <c r="F269" s="48">
        <v>5.13</v>
      </c>
      <c r="G269" s="98">
        <f t="shared" si="8"/>
        <v>0</v>
      </c>
      <c r="H269" s="98"/>
      <c r="I269" s="152"/>
      <c r="J269" s="102"/>
      <c r="K269" s="98">
        <f>сен.25!K269+окт.25!H269-окт.25!G269</f>
        <v>-3854.64</v>
      </c>
    </row>
    <row r="270" spans="1:11">
      <c r="A270" s="45"/>
      <c r="B270" s="3">
        <v>252</v>
      </c>
      <c r="C270" s="95"/>
      <c r="D270" s="95"/>
      <c r="E270" s="95">
        <f t="shared" si="7"/>
        <v>0</v>
      </c>
      <c r="F270" s="48">
        <v>5.13</v>
      </c>
      <c r="G270" s="98">
        <f t="shared" si="8"/>
        <v>0</v>
      </c>
      <c r="H270" s="98"/>
      <c r="I270" s="152"/>
      <c r="J270" s="102"/>
      <c r="K270" s="98">
        <f>сен.25!K270+окт.25!H270-окт.25!G270</f>
        <v>-25866.550000000003</v>
      </c>
    </row>
    <row r="271" spans="1:11">
      <c r="A271" s="56"/>
      <c r="B271" s="3">
        <v>253</v>
      </c>
      <c r="C271" s="95"/>
      <c r="D271" s="95"/>
      <c r="E271" s="95">
        <f t="shared" si="7"/>
        <v>0</v>
      </c>
      <c r="F271" s="48">
        <v>5.13</v>
      </c>
      <c r="G271" s="98">
        <f t="shared" si="8"/>
        <v>0</v>
      </c>
      <c r="H271" s="98"/>
      <c r="I271" s="152"/>
      <c r="J271" s="102"/>
      <c r="K271" s="98">
        <f>сен.25!K271+окт.25!H271-окт.25!G271</f>
        <v>-3203.2100000000005</v>
      </c>
    </row>
    <row r="272" spans="1:11">
      <c r="A272" s="45"/>
      <c r="B272" s="3">
        <v>254</v>
      </c>
      <c r="C272" s="95"/>
      <c r="D272" s="95"/>
      <c r="E272" s="95">
        <f t="shared" ref="E272:E332" si="9">D272-C272</f>
        <v>0</v>
      </c>
      <c r="F272" s="48">
        <v>5.13</v>
      </c>
      <c r="G272" s="98">
        <f t="shared" ref="G272:G332" si="10">F272*E272</f>
        <v>0</v>
      </c>
      <c r="H272" s="98"/>
      <c r="I272" s="152"/>
      <c r="J272" s="102"/>
      <c r="K272" s="98">
        <f>сен.25!K272+окт.25!H272-окт.25!G272</f>
        <v>-17957.71</v>
      </c>
    </row>
    <row r="273" spans="1:11">
      <c r="A273" s="45"/>
      <c r="B273" s="3">
        <v>255</v>
      </c>
      <c r="C273" s="95"/>
      <c r="D273" s="95"/>
      <c r="E273" s="95">
        <f t="shared" si="9"/>
        <v>0</v>
      </c>
      <c r="F273" s="132">
        <v>7.33</v>
      </c>
      <c r="G273" s="98">
        <f t="shared" si="10"/>
        <v>0</v>
      </c>
      <c r="H273" s="98"/>
      <c r="I273" s="152"/>
      <c r="J273" s="102"/>
      <c r="K273" s="98">
        <f>сен.25!K273+окт.25!H273-окт.25!G273</f>
        <v>0</v>
      </c>
    </row>
    <row r="274" spans="1:11">
      <c r="A274" s="45"/>
      <c r="B274" s="3">
        <v>256</v>
      </c>
      <c r="C274" s="95"/>
      <c r="D274" s="95"/>
      <c r="E274" s="95">
        <f t="shared" si="9"/>
        <v>0</v>
      </c>
      <c r="F274" s="132">
        <v>7.33</v>
      </c>
      <c r="G274" s="98">
        <f t="shared" si="10"/>
        <v>0</v>
      </c>
      <c r="H274" s="98"/>
      <c r="I274" s="152"/>
      <c r="J274" s="102"/>
      <c r="K274" s="98">
        <f>сен.25!K274+окт.25!H274-окт.25!G274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9"/>
        <v>0</v>
      </c>
      <c r="F275" s="132">
        <v>7.33</v>
      </c>
      <c r="G275" s="98">
        <f t="shared" si="10"/>
        <v>0</v>
      </c>
      <c r="H275" s="98"/>
      <c r="I275" s="152"/>
      <c r="J275" s="102"/>
      <c r="K275" s="98">
        <f>сен.25!K275+окт.25!H275-окт.25!G275</f>
        <v>0</v>
      </c>
    </row>
    <row r="276" spans="1:11">
      <c r="A276" s="45"/>
      <c r="B276" s="3">
        <v>258</v>
      </c>
      <c r="C276" s="95"/>
      <c r="D276" s="95"/>
      <c r="E276" s="95">
        <f t="shared" si="9"/>
        <v>0</v>
      </c>
      <c r="F276" s="132">
        <v>7.33</v>
      </c>
      <c r="G276" s="98">
        <f t="shared" si="10"/>
        <v>0</v>
      </c>
      <c r="H276" s="98"/>
      <c r="I276" s="152"/>
      <c r="J276" s="102"/>
      <c r="K276" s="98">
        <f>сен.25!K276+окт.25!H276-окт.25!G276</f>
        <v>-886.93</v>
      </c>
    </row>
    <row r="277" spans="1:11">
      <c r="A277" s="45"/>
      <c r="B277" s="3">
        <v>259</v>
      </c>
      <c r="C277" s="95"/>
      <c r="D277" s="95"/>
      <c r="E277" s="95">
        <f t="shared" si="9"/>
        <v>0</v>
      </c>
      <c r="F277" s="132">
        <v>7.33</v>
      </c>
      <c r="G277" s="98">
        <f t="shared" si="10"/>
        <v>0</v>
      </c>
      <c r="H277" s="98"/>
      <c r="I277" s="152"/>
      <c r="J277" s="102"/>
      <c r="K277" s="98">
        <f>сен.25!K277+окт.25!H277-окт.25!G277</f>
        <v>-234.56</v>
      </c>
    </row>
    <row r="278" spans="1:11">
      <c r="A278" s="55"/>
      <c r="B278" s="3">
        <v>260</v>
      </c>
      <c r="C278" s="95"/>
      <c r="D278" s="95"/>
      <c r="E278" s="95">
        <f t="shared" si="9"/>
        <v>0</v>
      </c>
      <c r="F278" s="132">
        <v>7.33</v>
      </c>
      <c r="G278" s="98">
        <f t="shared" si="10"/>
        <v>0</v>
      </c>
      <c r="H278" s="98"/>
      <c r="I278" s="152"/>
      <c r="J278" s="102"/>
      <c r="K278" s="98">
        <f>сен.25!K278+окт.25!H278-окт.25!G278</f>
        <v>0</v>
      </c>
    </row>
    <row r="279" spans="1:11">
      <c r="A279" s="45"/>
      <c r="B279" s="3">
        <v>261</v>
      </c>
      <c r="C279" s="95"/>
      <c r="D279" s="95"/>
      <c r="E279" s="95">
        <f t="shared" si="9"/>
        <v>0</v>
      </c>
      <c r="F279" s="132">
        <v>7.33</v>
      </c>
      <c r="G279" s="98">
        <f t="shared" si="10"/>
        <v>0</v>
      </c>
      <c r="H279" s="98"/>
      <c r="I279" s="152"/>
      <c r="J279" s="102"/>
      <c r="K279" s="98">
        <f>сен.25!K279+окт.25!H279-окт.25!G279</f>
        <v>0</v>
      </c>
    </row>
    <row r="280" spans="1:11">
      <c r="A280" s="45"/>
      <c r="B280" s="3">
        <v>262</v>
      </c>
      <c r="C280" s="95"/>
      <c r="D280" s="95"/>
      <c r="E280" s="95">
        <f t="shared" si="9"/>
        <v>0</v>
      </c>
      <c r="F280" s="132">
        <v>7.33</v>
      </c>
      <c r="G280" s="98">
        <f t="shared" si="10"/>
        <v>0</v>
      </c>
      <c r="H280" s="98"/>
      <c r="I280" s="152"/>
      <c r="J280" s="102"/>
      <c r="K280" s="98">
        <f>сен.25!K280+окт.25!H280-окт.25!G280</f>
        <v>0</v>
      </c>
    </row>
    <row r="281" spans="1:11">
      <c r="A281" s="45"/>
      <c r="B281" s="3">
        <v>263</v>
      </c>
      <c r="C281" s="95"/>
      <c r="D281" s="95"/>
      <c r="E281" s="95">
        <f t="shared" si="9"/>
        <v>0</v>
      </c>
      <c r="F281" s="132">
        <v>7.33</v>
      </c>
      <c r="G281" s="98">
        <f t="shared" si="10"/>
        <v>0</v>
      </c>
      <c r="H281" s="98"/>
      <c r="I281" s="152"/>
      <c r="J281" s="102"/>
      <c r="K281" s="98">
        <f>сен.25!K281+окт.25!H281-окт.25!G281</f>
        <v>0</v>
      </c>
    </row>
    <row r="282" spans="1:11">
      <c r="A282" s="45"/>
      <c r="B282" s="3">
        <v>264</v>
      </c>
      <c r="C282" s="95"/>
      <c r="D282" s="95"/>
      <c r="E282" s="95">
        <f t="shared" si="9"/>
        <v>0</v>
      </c>
      <c r="F282" s="132">
        <v>7.33</v>
      </c>
      <c r="G282" s="98">
        <f t="shared" si="10"/>
        <v>0</v>
      </c>
      <c r="H282" s="98"/>
      <c r="I282" s="152"/>
      <c r="J282" s="102"/>
      <c r="K282" s="98">
        <f>сен.25!K282+окт.25!H282-окт.25!G282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9"/>
        <v>0</v>
      </c>
      <c r="F283" s="132">
        <v>7.33</v>
      </c>
      <c r="G283" s="98">
        <f t="shared" si="10"/>
        <v>0</v>
      </c>
      <c r="H283" s="98"/>
      <c r="I283" s="152"/>
      <c r="J283" s="102"/>
      <c r="K283" s="98">
        <f>сен.25!K283+окт.25!H283-окт.25!G283</f>
        <v>0</v>
      </c>
    </row>
    <row r="284" spans="1:11">
      <c r="A284" s="45"/>
      <c r="B284" s="3">
        <v>266</v>
      </c>
      <c r="C284" s="95"/>
      <c r="D284" s="95"/>
      <c r="E284" s="95">
        <f t="shared" si="9"/>
        <v>0</v>
      </c>
      <c r="F284" s="132">
        <v>7.33</v>
      </c>
      <c r="G284" s="98">
        <f t="shared" si="10"/>
        <v>0</v>
      </c>
      <c r="H284" s="98"/>
      <c r="I284" s="152"/>
      <c r="J284" s="102"/>
      <c r="K284" s="98">
        <f>сен.25!K284+окт.25!H284-окт.25!G284</f>
        <v>0</v>
      </c>
    </row>
    <row r="285" spans="1:11">
      <c r="A285" s="45"/>
      <c r="B285" s="3">
        <v>267</v>
      </c>
      <c r="C285" s="95"/>
      <c r="D285" s="95"/>
      <c r="E285" s="95">
        <f t="shared" si="9"/>
        <v>0</v>
      </c>
      <c r="F285" s="132">
        <v>7.33</v>
      </c>
      <c r="G285" s="98">
        <f t="shared" si="10"/>
        <v>0</v>
      </c>
      <c r="H285" s="98"/>
      <c r="I285" s="152"/>
      <c r="J285" s="102"/>
      <c r="K285" s="98">
        <f>сен.25!K285+окт.25!H285-окт.25!G285</f>
        <v>0</v>
      </c>
    </row>
    <row r="286" spans="1:11">
      <c r="A286" s="45"/>
      <c r="B286" s="3">
        <v>268</v>
      </c>
      <c r="C286" s="95"/>
      <c r="D286" s="95"/>
      <c r="E286" s="95">
        <f t="shared" si="9"/>
        <v>0</v>
      </c>
      <c r="F286" s="132">
        <v>7.33</v>
      </c>
      <c r="G286" s="98">
        <f t="shared" si="10"/>
        <v>0</v>
      </c>
      <c r="H286" s="98"/>
      <c r="I286" s="152"/>
      <c r="J286" s="102"/>
      <c r="K286" s="98">
        <f>сен.25!K286+окт.25!H286-окт.25!G286</f>
        <v>0</v>
      </c>
    </row>
    <row r="287" spans="1:11">
      <c r="A287" s="45"/>
      <c r="B287" s="3">
        <v>269</v>
      </c>
      <c r="C287" s="95"/>
      <c r="D287" s="95"/>
      <c r="E287" s="95">
        <f t="shared" si="9"/>
        <v>0</v>
      </c>
      <c r="F287" s="132">
        <v>7.33</v>
      </c>
      <c r="G287" s="98">
        <f t="shared" si="10"/>
        <v>0</v>
      </c>
      <c r="H287" s="98"/>
      <c r="I287" s="152"/>
      <c r="J287" s="102"/>
      <c r="K287" s="98">
        <f>сен.25!K287+окт.25!H287-окт.25!G287</f>
        <v>-6252.49</v>
      </c>
    </row>
    <row r="288" spans="1:11">
      <c r="A288" s="45"/>
      <c r="B288" s="3">
        <v>270</v>
      </c>
      <c r="C288" s="95"/>
      <c r="D288" s="95"/>
      <c r="E288" s="95">
        <f t="shared" si="9"/>
        <v>0</v>
      </c>
      <c r="F288" s="132">
        <v>7.33</v>
      </c>
      <c r="G288" s="98">
        <f t="shared" si="10"/>
        <v>0</v>
      </c>
      <c r="H288" s="98"/>
      <c r="I288" s="152"/>
      <c r="J288" s="102"/>
      <c r="K288" s="98">
        <f>сен.25!K288+окт.25!H288-окт.25!G288</f>
        <v>10</v>
      </c>
    </row>
    <row r="289" spans="1:11">
      <c r="A289" s="45"/>
      <c r="B289" s="3">
        <v>271</v>
      </c>
      <c r="C289" s="95"/>
      <c r="D289" s="95"/>
      <c r="E289" s="95">
        <f t="shared" si="9"/>
        <v>0</v>
      </c>
      <c r="F289" s="132">
        <v>7.33</v>
      </c>
      <c r="G289" s="98">
        <f t="shared" si="10"/>
        <v>0</v>
      </c>
      <c r="H289" s="98"/>
      <c r="I289" s="152"/>
      <c r="J289" s="102"/>
      <c r="K289" s="98">
        <f>сен.25!K289+окт.25!H289-окт.25!G289</f>
        <v>-26559.919999999998</v>
      </c>
    </row>
    <row r="290" spans="1:11">
      <c r="A290" s="45"/>
      <c r="B290" s="3">
        <v>272</v>
      </c>
      <c r="C290" s="95"/>
      <c r="D290" s="95"/>
      <c r="E290" s="95"/>
      <c r="F290" s="132">
        <v>7.33</v>
      </c>
      <c r="G290" s="98">
        <f t="shared" si="10"/>
        <v>0</v>
      </c>
      <c r="H290" s="98"/>
      <c r="I290" s="152"/>
      <c r="J290" s="102"/>
      <c r="K290" s="98">
        <f>сен.25!K290+окт.25!H290-окт.25!G290</f>
        <v>0</v>
      </c>
    </row>
    <row r="291" spans="1:11">
      <c r="A291" s="45"/>
      <c r="B291" s="3" t="s">
        <v>26</v>
      </c>
      <c r="C291" s="95"/>
      <c r="D291" s="95"/>
      <c r="E291" s="95">
        <f t="shared" si="9"/>
        <v>0</v>
      </c>
      <c r="F291" s="29">
        <v>5.13</v>
      </c>
      <c r="G291" s="98">
        <f t="shared" si="10"/>
        <v>0</v>
      </c>
      <c r="H291" s="98"/>
      <c r="I291" s="152"/>
      <c r="J291" s="102"/>
      <c r="K291" s="98">
        <f>сен.25!K291+окт.25!H291-окт.25!G291</f>
        <v>-25141.9</v>
      </c>
    </row>
    <row r="292" spans="1:11">
      <c r="A292" s="45"/>
      <c r="B292" s="3">
        <v>273</v>
      </c>
      <c r="C292" s="95"/>
      <c r="D292" s="95"/>
      <c r="E292" s="95">
        <f t="shared" si="9"/>
        <v>0</v>
      </c>
      <c r="F292" s="48">
        <v>5.13</v>
      </c>
      <c r="G292" s="98">
        <f t="shared" si="10"/>
        <v>0</v>
      </c>
      <c r="H292" s="98"/>
      <c r="I292" s="152"/>
      <c r="J292" s="102"/>
      <c r="K292" s="98">
        <f>сен.25!K292+окт.25!H292-окт.25!G292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9"/>
        <v>0</v>
      </c>
      <c r="F293" s="2">
        <v>7.33</v>
      </c>
      <c r="G293" s="98">
        <f t="shared" si="10"/>
        <v>0</v>
      </c>
      <c r="H293" s="98"/>
      <c r="I293" s="152"/>
      <c r="J293" s="102"/>
      <c r="K293" s="98">
        <f>сен.25!K293+окт.25!H293-окт.25!G293</f>
        <v>0</v>
      </c>
    </row>
    <row r="294" spans="1:11">
      <c r="A294" s="45"/>
      <c r="B294" s="3">
        <v>275</v>
      </c>
      <c r="C294" s="95"/>
      <c r="D294" s="95"/>
      <c r="E294" s="95">
        <f t="shared" si="9"/>
        <v>0</v>
      </c>
      <c r="F294" s="145">
        <v>7.33</v>
      </c>
      <c r="G294" s="98">
        <f t="shared" si="10"/>
        <v>0</v>
      </c>
      <c r="H294" s="98"/>
      <c r="I294" s="152"/>
      <c r="J294" s="102"/>
      <c r="K294" s="98">
        <f>сен.25!K294+окт.25!H294-окт.25!G294</f>
        <v>2330.12</v>
      </c>
    </row>
    <row r="295" spans="1:11">
      <c r="A295" s="45"/>
      <c r="B295" s="3">
        <v>276</v>
      </c>
      <c r="C295" s="95"/>
      <c r="D295" s="95"/>
      <c r="E295" s="95">
        <f t="shared" si="9"/>
        <v>0</v>
      </c>
      <c r="F295" s="145">
        <v>7.33</v>
      </c>
      <c r="G295" s="98">
        <f t="shared" si="10"/>
        <v>0</v>
      </c>
      <c r="H295" s="98"/>
      <c r="I295" s="152"/>
      <c r="J295" s="102"/>
      <c r="K295" s="98">
        <f>сен.25!K295+окт.25!H295-окт.25!G295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9"/>
        <v>0</v>
      </c>
      <c r="F296" s="145">
        <v>7.33</v>
      </c>
      <c r="G296" s="98">
        <f t="shared" si="10"/>
        <v>0</v>
      </c>
      <c r="H296" s="98"/>
      <c r="I296" s="152"/>
      <c r="J296" s="102"/>
      <c r="K296" s="98">
        <f>сен.25!K296+окт.25!H296-окт.25!G296</f>
        <v>0</v>
      </c>
    </row>
    <row r="297" spans="1:11">
      <c r="A297" s="45"/>
      <c r="B297" s="3">
        <v>278</v>
      </c>
      <c r="C297" s="95"/>
      <c r="D297" s="95"/>
      <c r="E297" s="95">
        <f t="shared" si="9"/>
        <v>0</v>
      </c>
      <c r="F297" s="145">
        <v>7.33</v>
      </c>
      <c r="G297" s="98">
        <f t="shared" si="10"/>
        <v>0</v>
      </c>
      <c r="H297" s="98"/>
      <c r="I297" s="152"/>
      <c r="J297" s="102"/>
      <c r="K297" s="98">
        <f>сен.25!K297+окт.25!H297-окт.25!G297</f>
        <v>0</v>
      </c>
    </row>
    <row r="298" spans="1:11">
      <c r="A298" s="57"/>
      <c r="B298" s="3">
        <v>279</v>
      </c>
      <c r="C298" s="95"/>
      <c r="D298" s="95"/>
      <c r="E298" s="95">
        <f t="shared" si="9"/>
        <v>0</v>
      </c>
      <c r="F298" s="145">
        <v>7.33</v>
      </c>
      <c r="G298" s="98">
        <f t="shared" si="10"/>
        <v>0</v>
      </c>
      <c r="H298" s="98"/>
      <c r="I298" s="152"/>
      <c r="J298" s="102"/>
      <c r="K298" s="98">
        <f>сен.25!K298+окт.25!H298-окт.25!G298</f>
        <v>-14872.57</v>
      </c>
    </row>
    <row r="299" spans="1:11">
      <c r="A299" s="45"/>
      <c r="B299" s="3">
        <v>280</v>
      </c>
      <c r="C299" s="95"/>
      <c r="D299" s="95"/>
      <c r="E299" s="95">
        <f t="shared" si="9"/>
        <v>0</v>
      </c>
      <c r="F299" s="145">
        <v>7.33</v>
      </c>
      <c r="G299" s="98">
        <f t="shared" si="10"/>
        <v>0</v>
      </c>
      <c r="H299" s="98"/>
      <c r="I299" s="152"/>
      <c r="J299" s="102"/>
      <c r="K299" s="98">
        <f>сен.25!K299+окт.25!H299-окт.25!G299</f>
        <v>-15738.259999999998</v>
      </c>
    </row>
    <row r="300" spans="1:11">
      <c r="A300" s="45"/>
      <c r="B300" s="3">
        <v>281</v>
      </c>
      <c r="C300" s="95"/>
      <c r="D300" s="95"/>
      <c r="E300" s="95">
        <f t="shared" si="9"/>
        <v>0</v>
      </c>
      <c r="F300" s="145">
        <v>7.33</v>
      </c>
      <c r="G300" s="98">
        <f t="shared" si="10"/>
        <v>0</v>
      </c>
      <c r="H300" s="98"/>
      <c r="I300" s="152"/>
      <c r="J300" s="102"/>
      <c r="K300" s="98">
        <f>сен.25!K300+окт.25!H300-окт.25!G300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9"/>
        <v>0</v>
      </c>
      <c r="F301" s="145">
        <v>7.33</v>
      </c>
      <c r="G301" s="98">
        <f t="shared" si="10"/>
        <v>0</v>
      </c>
      <c r="H301" s="98"/>
      <c r="I301" s="152"/>
      <c r="J301" s="102"/>
      <c r="K301" s="98">
        <f>сен.25!K301+окт.25!H301-окт.25!G301</f>
        <v>0</v>
      </c>
    </row>
    <row r="302" spans="1:11">
      <c r="A302" s="45"/>
      <c r="B302" s="3">
        <v>283</v>
      </c>
      <c r="C302" s="95"/>
      <c r="D302" s="95"/>
      <c r="E302" s="95">
        <f t="shared" si="9"/>
        <v>0</v>
      </c>
      <c r="F302" s="145">
        <v>7.33</v>
      </c>
      <c r="G302" s="98">
        <f t="shared" si="10"/>
        <v>0</v>
      </c>
      <c r="H302" s="98"/>
      <c r="I302" s="152"/>
      <c r="J302" s="102"/>
      <c r="K302" s="98">
        <f>сен.25!K302+окт.25!H302-окт.25!G302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9"/>
        <v>0</v>
      </c>
      <c r="F303" s="145">
        <v>7.33</v>
      </c>
      <c r="G303" s="98">
        <f t="shared" si="10"/>
        <v>0</v>
      </c>
      <c r="H303" s="98"/>
      <c r="I303" s="152"/>
      <c r="J303" s="102"/>
      <c r="K303" s="98">
        <f>сен.25!K303+окт.25!H303-окт.25!G303</f>
        <v>-6760.41</v>
      </c>
    </row>
    <row r="304" spans="1:11">
      <c r="A304" s="45"/>
      <c r="B304" s="3">
        <v>284</v>
      </c>
      <c r="C304" s="95"/>
      <c r="D304" s="95"/>
      <c r="E304" s="95">
        <f t="shared" si="9"/>
        <v>0</v>
      </c>
      <c r="F304" s="145">
        <v>7.33</v>
      </c>
      <c r="G304" s="98">
        <f t="shared" si="10"/>
        <v>0</v>
      </c>
      <c r="H304" s="98"/>
      <c r="I304" s="152"/>
      <c r="J304" s="102"/>
      <c r="K304" s="98">
        <f>сен.25!K304+окт.25!H304-окт.25!G304</f>
        <v>0</v>
      </c>
    </row>
    <row r="305" spans="1:11">
      <c r="A305" s="45"/>
      <c r="B305" s="3">
        <v>285</v>
      </c>
      <c r="C305" s="95"/>
      <c r="D305" s="95"/>
      <c r="E305" s="95">
        <f t="shared" si="9"/>
        <v>0</v>
      </c>
      <c r="F305" s="145">
        <v>7.33</v>
      </c>
      <c r="G305" s="98">
        <f t="shared" si="10"/>
        <v>0</v>
      </c>
      <c r="H305" s="98"/>
      <c r="I305" s="152"/>
      <c r="J305" s="102"/>
      <c r="K305" s="98">
        <f>сен.25!K305+окт.25!H305-окт.25!G305</f>
        <v>0</v>
      </c>
    </row>
    <row r="306" spans="1:11">
      <c r="A306" s="45"/>
      <c r="B306" s="3">
        <v>286</v>
      </c>
      <c r="C306" s="95"/>
      <c r="D306" s="95"/>
      <c r="E306" s="95">
        <f t="shared" si="9"/>
        <v>0</v>
      </c>
      <c r="F306" s="145">
        <v>7.33</v>
      </c>
      <c r="G306" s="98">
        <f t="shared" si="10"/>
        <v>0</v>
      </c>
      <c r="H306" s="98"/>
      <c r="I306" s="152"/>
      <c r="J306" s="102"/>
      <c r="K306" s="98">
        <f>сен.25!K306+окт.25!H306-окт.25!G306</f>
        <v>0</v>
      </c>
    </row>
    <row r="307" spans="1:11">
      <c r="A307" s="45"/>
      <c r="B307" s="3">
        <v>287</v>
      </c>
      <c r="C307" s="95"/>
      <c r="D307" s="95"/>
      <c r="E307" s="95">
        <f t="shared" si="9"/>
        <v>0</v>
      </c>
      <c r="F307" s="145">
        <v>7.33</v>
      </c>
      <c r="G307" s="98">
        <f t="shared" si="10"/>
        <v>0</v>
      </c>
      <c r="H307" s="98"/>
      <c r="I307" s="152"/>
      <c r="J307" s="102"/>
      <c r="K307" s="98">
        <f>сен.25!K307+окт.25!H307-окт.25!G307</f>
        <v>0</v>
      </c>
    </row>
    <row r="308" spans="1:11">
      <c r="A308" s="45"/>
      <c r="B308" s="3">
        <v>288</v>
      </c>
      <c r="C308" s="95"/>
      <c r="D308" s="95"/>
      <c r="E308" s="95">
        <f t="shared" si="9"/>
        <v>0</v>
      </c>
      <c r="F308" s="145">
        <v>7.33</v>
      </c>
      <c r="G308" s="98">
        <f t="shared" si="10"/>
        <v>0</v>
      </c>
      <c r="H308" s="98"/>
      <c r="I308" s="152"/>
      <c r="J308" s="102"/>
      <c r="K308" s="98">
        <f>сен.25!K308+окт.25!H308-окт.25!G308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9"/>
        <v>0</v>
      </c>
      <c r="F309" s="145">
        <v>7.33</v>
      </c>
      <c r="G309" s="98">
        <f t="shared" si="10"/>
        <v>0</v>
      </c>
      <c r="H309" s="98"/>
      <c r="I309" s="152"/>
      <c r="J309" s="102"/>
      <c r="K309" s="98">
        <f>сен.25!K309+окт.25!H309-окт.25!G309</f>
        <v>-51.31</v>
      </c>
    </row>
    <row r="310" spans="1:11">
      <c r="A310" s="45"/>
      <c r="B310" s="3">
        <v>290</v>
      </c>
      <c r="C310" s="95"/>
      <c r="D310" s="95"/>
      <c r="E310" s="95">
        <f t="shared" si="9"/>
        <v>0</v>
      </c>
      <c r="F310" s="145">
        <v>7.33</v>
      </c>
      <c r="G310" s="98">
        <f t="shared" si="10"/>
        <v>0</v>
      </c>
      <c r="H310" s="98"/>
      <c r="I310" s="152"/>
      <c r="J310" s="102"/>
      <c r="K310" s="98">
        <f>сен.25!K310+окт.25!H310-окт.25!G310</f>
        <v>0</v>
      </c>
    </row>
    <row r="311" spans="1:11">
      <c r="A311" s="45"/>
      <c r="B311" s="3">
        <v>291</v>
      </c>
      <c r="C311" s="95"/>
      <c r="D311" s="95"/>
      <c r="E311" s="95">
        <f t="shared" si="9"/>
        <v>0</v>
      </c>
      <c r="F311" s="145">
        <v>7.33</v>
      </c>
      <c r="G311" s="98">
        <f t="shared" si="10"/>
        <v>0</v>
      </c>
      <c r="H311" s="98"/>
      <c r="I311" s="152"/>
      <c r="J311" s="102"/>
      <c r="K311" s="98">
        <f>сен.25!K311+окт.25!H311-окт.25!G311</f>
        <v>-29.32</v>
      </c>
    </row>
    <row r="312" spans="1:11">
      <c r="A312" s="45"/>
      <c r="B312" s="3">
        <v>292</v>
      </c>
      <c r="C312" s="95"/>
      <c r="D312" s="95"/>
      <c r="E312" s="95">
        <f t="shared" si="9"/>
        <v>0</v>
      </c>
      <c r="F312" s="145">
        <v>7.33</v>
      </c>
      <c r="G312" s="98">
        <f t="shared" si="10"/>
        <v>0</v>
      </c>
      <c r="H312" s="98"/>
      <c r="I312" s="152"/>
      <c r="J312" s="102"/>
      <c r="K312" s="98">
        <f>сен.25!K312+окт.25!H312-окт.25!G312</f>
        <v>-23825.72</v>
      </c>
    </row>
    <row r="313" spans="1:11">
      <c r="A313" s="45"/>
      <c r="B313" s="3">
        <v>293</v>
      </c>
      <c r="C313" s="95"/>
      <c r="D313" s="95"/>
      <c r="E313" s="95">
        <f t="shared" si="9"/>
        <v>0</v>
      </c>
      <c r="F313" s="145">
        <v>7.33</v>
      </c>
      <c r="G313" s="98">
        <f t="shared" si="10"/>
        <v>0</v>
      </c>
      <c r="H313" s="98"/>
      <c r="I313" s="152"/>
      <c r="J313" s="102"/>
      <c r="K313" s="98">
        <f>сен.25!K313+окт.25!H313-окт.25!G313</f>
        <v>-29451.83</v>
      </c>
    </row>
    <row r="314" spans="1:11">
      <c r="A314" s="45"/>
      <c r="B314" s="3">
        <v>294</v>
      </c>
      <c r="C314" s="95"/>
      <c r="D314" s="95"/>
      <c r="E314" s="95">
        <f t="shared" si="9"/>
        <v>0</v>
      </c>
      <c r="F314" s="145">
        <v>7.33</v>
      </c>
      <c r="G314" s="98">
        <f t="shared" si="10"/>
        <v>0</v>
      </c>
      <c r="H314" s="98"/>
      <c r="I314" s="152"/>
      <c r="J314" s="102"/>
      <c r="K314" s="98">
        <f>сен.25!K314+окт.25!H314-окт.25!G314</f>
        <v>0</v>
      </c>
    </row>
    <row r="315" spans="1:11">
      <c r="A315" s="45"/>
      <c r="B315" s="3">
        <v>295</v>
      </c>
      <c r="C315" s="95"/>
      <c r="D315" s="95"/>
      <c r="E315" s="95">
        <f t="shared" si="9"/>
        <v>0</v>
      </c>
      <c r="F315" s="145">
        <v>7.33</v>
      </c>
      <c r="G315" s="98">
        <f t="shared" si="10"/>
        <v>0</v>
      </c>
      <c r="H315" s="98"/>
      <c r="I315" s="152"/>
      <c r="J315" s="102"/>
      <c r="K315" s="98">
        <f>сен.25!K315+окт.25!H315-окт.25!G315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9"/>
        <v>0</v>
      </c>
      <c r="F316" s="145">
        <v>7.33</v>
      </c>
      <c r="G316" s="98">
        <f t="shared" si="10"/>
        <v>0</v>
      </c>
      <c r="H316" s="98"/>
      <c r="I316" s="152"/>
      <c r="J316" s="102"/>
      <c r="K316" s="98">
        <f>сен.25!K316+окт.25!H316-окт.25!G316</f>
        <v>0</v>
      </c>
    </row>
    <row r="317" spans="1:11">
      <c r="A317" s="45"/>
      <c r="B317" s="3">
        <v>297</v>
      </c>
      <c r="C317" s="95"/>
      <c r="D317" s="95"/>
      <c r="E317" s="95">
        <f t="shared" si="9"/>
        <v>0</v>
      </c>
      <c r="F317" s="145">
        <v>7.33</v>
      </c>
      <c r="G317" s="98">
        <f t="shared" si="10"/>
        <v>0</v>
      </c>
      <c r="H317" s="98"/>
      <c r="I317" s="152"/>
      <c r="J317" s="102"/>
      <c r="K317" s="98">
        <f>сен.25!K317+окт.25!H317-окт.25!G317</f>
        <v>0</v>
      </c>
    </row>
    <row r="318" spans="1:11">
      <c r="A318" s="45"/>
      <c r="B318" s="3">
        <v>298</v>
      </c>
      <c r="C318" s="95"/>
      <c r="D318" s="95"/>
      <c r="E318" s="95">
        <f t="shared" si="9"/>
        <v>0</v>
      </c>
      <c r="F318" s="145">
        <v>7.33</v>
      </c>
      <c r="G318" s="98">
        <f t="shared" si="10"/>
        <v>0</v>
      </c>
      <c r="H318" s="98"/>
      <c r="I318" s="152"/>
      <c r="J318" s="102"/>
      <c r="K318" s="98">
        <f>сен.25!K318+окт.25!H318-окт.25!G318</f>
        <v>0</v>
      </c>
    </row>
    <row r="319" spans="1:11">
      <c r="A319" s="45"/>
      <c r="B319" s="3">
        <v>299</v>
      </c>
      <c r="C319" s="95"/>
      <c r="D319" s="95"/>
      <c r="E319" s="95">
        <f t="shared" si="9"/>
        <v>0</v>
      </c>
      <c r="F319" s="145">
        <v>7.33</v>
      </c>
      <c r="G319" s="98">
        <f t="shared" si="10"/>
        <v>0</v>
      </c>
      <c r="H319" s="98"/>
      <c r="I319" s="152"/>
      <c r="J319" s="102"/>
      <c r="K319" s="98">
        <f>сен.25!K319+окт.25!H319-окт.25!G319</f>
        <v>-11559.41</v>
      </c>
    </row>
    <row r="320" spans="1:11">
      <c r="A320" s="45"/>
      <c r="B320" s="3">
        <v>300</v>
      </c>
      <c r="C320" s="95"/>
      <c r="D320" s="95"/>
      <c r="E320" s="95">
        <f t="shared" si="9"/>
        <v>0</v>
      </c>
      <c r="F320" s="145">
        <v>7.33</v>
      </c>
      <c r="G320" s="98">
        <f t="shared" si="10"/>
        <v>0</v>
      </c>
      <c r="H320" s="98"/>
      <c r="I320" s="152"/>
      <c r="J320" s="102"/>
      <c r="K320" s="98">
        <f>сен.25!K320+окт.25!H320-окт.25!G320</f>
        <v>0</v>
      </c>
    </row>
    <row r="321" spans="1:11">
      <c r="A321" s="45"/>
      <c r="B321" s="3">
        <v>301</v>
      </c>
      <c r="C321" s="95"/>
      <c r="D321" s="95"/>
      <c r="E321" s="95">
        <f t="shared" si="9"/>
        <v>0</v>
      </c>
      <c r="F321" s="145">
        <v>7.33</v>
      </c>
      <c r="G321" s="98">
        <f t="shared" si="10"/>
        <v>0</v>
      </c>
      <c r="H321" s="98"/>
      <c r="I321" s="152"/>
      <c r="J321" s="102"/>
      <c r="K321" s="98">
        <f>сен.25!K321+окт.25!H321-окт.25!G321</f>
        <v>0</v>
      </c>
    </row>
    <row r="322" spans="1:11">
      <c r="A322" s="45"/>
      <c r="B322" s="3">
        <v>302</v>
      </c>
      <c r="C322" s="95"/>
      <c r="D322" s="95"/>
      <c r="E322" s="95">
        <f t="shared" si="9"/>
        <v>0</v>
      </c>
      <c r="F322" s="145">
        <v>7.33</v>
      </c>
      <c r="G322" s="98">
        <f t="shared" si="10"/>
        <v>0</v>
      </c>
      <c r="H322" s="98"/>
      <c r="I322" s="152"/>
      <c r="J322" s="102"/>
      <c r="K322" s="98">
        <f>сен.25!K322+окт.25!H322-окт.25!G322</f>
        <v>0</v>
      </c>
    </row>
    <row r="323" spans="1:11">
      <c r="A323" s="45"/>
      <c r="B323" s="3">
        <v>303</v>
      </c>
      <c r="C323" s="95"/>
      <c r="D323" s="95"/>
      <c r="E323" s="95">
        <f t="shared" si="9"/>
        <v>0</v>
      </c>
      <c r="F323" s="145">
        <v>7.33</v>
      </c>
      <c r="G323" s="98">
        <f t="shared" si="10"/>
        <v>0</v>
      </c>
      <c r="H323" s="98"/>
      <c r="I323" s="152"/>
      <c r="J323" s="102"/>
      <c r="K323" s="98">
        <f>сен.25!K323+окт.25!H323-окт.25!G323</f>
        <v>0</v>
      </c>
    </row>
    <row r="324" spans="1:11">
      <c r="A324" s="45"/>
      <c r="B324" s="3">
        <v>308</v>
      </c>
      <c r="C324" s="95"/>
      <c r="D324" s="95"/>
      <c r="E324" s="95">
        <f t="shared" si="9"/>
        <v>0</v>
      </c>
      <c r="F324" s="145">
        <v>7.33</v>
      </c>
      <c r="G324" s="98">
        <f t="shared" si="10"/>
        <v>0</v>
      </c>
      <c r="H324" s="98"/>
      <c r="I324" s="152"/>
      <c r="J324" s="102"/>
      <c r="K324" s="98">
        <f>сен.25!K324+окт.25!H324-окт.25!G324</f>
        <v>0</v>
      </c>
    </row>
    <row r="325" spans="1:11">
      <c r="A325" s="45"/>
      <c r="B325" s="3">
        <v>309</v>
      </c>
      <c r="C325" s="95"/>
      <c r="D325" s="95"/>
      <c r="E325" s="95">
        <f t="shared" si="9"/>
        <v>0</v>
      </c>
      <c r="F325" s="145">
        <v>7.33</v>
      </c>
      <c r="G325" s="98">
        <f t="shared" si="10"/>
        <v>0</v>
      </c>
      <c r="H325" s="98"/>
      <c r="I325" s="152"/>
      <c r="J325" s="102"/>
      <c r="K325" s="98">
        <f>сен.25!K325+окт.25!H325-окт.25!G325</f>
        <v>0</v>
      </c>
    </row>
    <row r="326" spans="1:11">
      <c r="A326" s="45"/>
      <c r="B326" s="3">
        <v>311</v>
      </c>
      <c r="C326" s="95"/>
      <c r="D326" s="95"/>
      <c r="E326" s="95">
        <f t="shared" si="9"/>
        <v>0</v>
      </c>
      <c r="F326" s="145">
        <v>7.33</v>
      </c>
      <c r="G326" s="98">
        <f t="shared" si="10"/>
        <v>0</v>
      </c>
      <c r="H326" s="98"/>
      <c r="I326" s="152"/>
      <c r="J326" s="102"/>
      <c r="K326" s="98">
        <f>сен.25!K326+окт.25!H326-окт.25!G326</f>
        <v>946.33</v>
      </c>
    </row>
    <row r="327" spans="1:11">
      <c r="A327" s="45"/>
      <c r="B327" s="3">
        <v>306</v>
      </c>
      <c r="C327" s="95"/>
      <c r="D327" s="95"/>
      <c r="E327" s="95">
        <f t="shared" si="9"/>
        <v>0</v>
      </c>
      <c r="F327" s="145">
        <v>7.33</v>
      </c>
      <c r="G327" s="98">
        <f t="shared" si="10"/>
        <v>0</v>
      </c>
      <c r="H327" s="98"/>
      <c r="I327" s="152"/>
      <c r="J327" s="102"/>
      <c r="K327" s="98">
        <f>сен.25!K327+окт.25!H327-окт.25!G327</f>
        <v>1253.9000000000001</v>
      </c>
    </row>
    <row r="328" spans="1:11">
      <c r="A328" s="45"/>
      <c r="B328" s="3">
        <v>312</v>
      </c>
      <c r="C328" s="95"/>
      <c r="D328" s="95"/>
      <c r="E328" s="95">
        <f t="shared" si="9"/>
        <v>0</v>
      </c>
      <c r="F328" s="147">
        <v>5.13</v>
      </c>
      <c r="G328" s="98">
        <f t="shared" si="10"/>
        <v>0</v>
      </c>
      <c r="H328" s="98"/>
      <c r="I328" s="152"/>
      <c r="J328" s="102"/>
      <c r="K328" s="98">
        <f>сен.25!K328+окт.25!H328-окт.25!G328</f>
        <v>-21806.75</v>
      </c>
    </row>
    <row r="329" spans="1:11">
      <c r="A329" s="45"/>
      <c r="B329" s="3">
        <v>313</v>
      </c>
      <c r="C329" s="95"/>
      <c r="D329" s="95"/>
      <c r="E329" s="95">
        <f t="shared" si="9"/>
        <v>0</v>
      </c>
      <c r="F329" s="145">
        <v>7.33</v>
      </c>
      <c r="G329" s="98">
        <f t="shared" si="10"/>
        <v>0</v>
      </c>
      <c r="H329" s="98"/>
      <c r="I329" s="152"/>
      <c r="J329" s="102"/>
      <c r="K329" s="98">
        <f>сен.25!K329+окт.25!H329-окт.25!G329</f>
        <v>0</v>
      </c>
    </row>
    <row r="330" spans="1:11">
      <c r="A330" s="45"/>
      <c r="B330" s="3">
        <v>314</v>
      </c>
      <c r="C330" s="95"/>
      <c r="D330" s="95"/>
      <c r="E330" s="95">
        <f t="shared" si="9"/>
        <v>0</v>
      </c>
      <c r="F330" s="145">
        <v>7.33</v>
      </c>
      <c r="G330" s="98">
        <f t="shared" si="10"/>
        <v>0</v>
      </c>
      <c r="H330" s="98"/>
      <c r="I330" s="152"/>
      <c r="J330" s="102"/>
      <c r="K330" s="98">
        <f>сен.25!K330+окт.25!H330-окт.25!G330</f>
        <v>0</v>
      </c>
    </row>
    <row r="331" spans="1:11">
      <c r="A331" s="45"/>
      <c r="B331" s="3">
        <v>316</v>
      </c>
      <c r="C331" s="95"/>
      <c r="D331" s="95"/>
      <c r="E331" s="95">
        <f t="shared" si="9"/>
        <v>0</v>
      </c>
      <c r="F331" s="145">
        <v>7.33</v>
      </c>
      <c r="G331" s="98">
        <f t="shared" si="10"/>
        <v>0</v>
      </c>
      <c r="H331" s="98"/>
      <c r="I331" s="152"/>
      <c r="J331" s="102"/>
      <c r="K331" s="98">
        <f>сен.25!K331+окт.25!H331-окт.25!G331</f>
        <v>0</v>
      </c>
    </row>
    <row r="332" spans="1:11">
      <c r="A332" s="45"/>
      <c r="B332" s="45" t="s">
        <v>22</v>
      </c>
      <c r="C332" s="95"/>
      <c r="D332" s="95"/>
      <c r="E332" s="95">
        <f t="shared" si="9"/>
        <v>0</v>
      </c>
      <c r="F332" s="145">
        <v>7.33</v>
      </c>
      <c r="G332" s="98">
        <f t="shared" si="10"/>
        <v>0</v>
      </c>
      <c r="H332" s="98"/>
      <c r="I332" s="152"/>
      <c r="J332" s="102"/>
      <c r="K332" s="98">
        <f>сен.25!K332+окт.25!H332-окт.25!G332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5">
        <v>7.33</v>
      </c>
      <c r="G333" s="78">
        <f>SUM(G7:G332)</f>
        <v>0</v>
      </c>
      <c r="H333" s="78"/>
      <c r="I333" s="111"/>
      <c r="J333" s="111"/>
      <c r="K333" s="98">
        <f>сен.25!K333+окт.25!H333-окт.25!G333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4" t="s">
        <v>30</v>
      </c>
      <c r="C335" s="21"/>
      <c r="D335" s="21"/>
      <c r="E335" s="26">
        <f t="shared" ref="E335:E338" si="11">D335-C335</f>
        <v>0</v>
      </c>
      <c r="F335" s="136">
        <v>7.33</v>
      </c>
      <c r="I335" s="18"/>
    </row>
    <row r="336" spans="1:11">
      <c r="A336" s="74"/>
      <c r="B336" s="14" t="s">
        <v>31</v>
      </c>
      <c r="C336" s="21"/>
      <c r="D336" s="20"/>
      <c r="E336" s="26">
        <f t="shared" si="11"/>
        <v>0</v>
      </c>
      <c r="F336" s="146">
        <v>7.33</v>
      </c>
      <c r="I336" s="18"/>
    </row>
    <row r="337" spans="1:9">
      <c r="A337" s="74"/>
      <c r="B337" s="14" t="s">
        <v>32</v>
      </c>
      <c r="C337" s="20"/>
      <c r="D337" s="20"/>
      <c r="E337" s="26">
        <f t="shared" si="11"/>
        <v>0</v>
      </c>
      <c r="F337" s="146">
        <v>7.33</v>
      </c>
      <c r="I337" s="18"/>
    </row>
    <row r="338" spans="1:9">
      <c r="A338" s="74"/>
      <c r="B338" s="14" t="s">
        <v>33</v>
      </c>
      <c r="C338" s="20"/>
      <c r="D338" s="20"/>
      <c r="E338" s="26">
        <f t="shared" si="11"/>
        <v>0</v>
      </c>
      <c r="F338" s="146">
        <v>7.33</v>
      </c>
      <c r="I338" s="18"/>
    </row>
    <row r="339" spans="1:9">
      <c r="A339" s="74"/>
      <c r="B339" s="76"/>
      <c r="C339" s="76"/>
      <c r="D339" s="76"/>
      <c r="E339" s="76"/>
      <c r="F339" s="76"/>
    </row>
    <row r="340" spans="1:9">
      <c r="A340" s="74"/>
      <c r="B340" s="76"/>
      <c r="C340" s="76"/>
      <c r="D340" s="76"/>
      <c r="E340" s="76"/>
      <c r="F340" s="76"/>
    </row>
    <row r="341" spans="1:9">
      <c r="A341" s="94"/>
      <c r="B341" s="76"/>
      <c r="C341" s="76"/>
      <c r="D341" s="76"/>
      <c r="E341" s="76"/>
      <c r="F341" s="76"/>
    </row>
    <row r="342" spans="1:9">
      <c r="A342" s="84"/>
      <c r="B342" s="76"/>
      <c r="C342" s="76"/>
      <c r="D342" s="76"/>
      <c r="E342" s="76"/>
      <c r="F342" s="76"/>
    </row>
    <row r="343" spans="1:9">
      <c r="A343" s="59"/>
    </row>
    <row r="344" spans="1:9">
      <c r="A344" s="59"/>
    </row>
    <row r="345" spans="1:9">
      <c r="A345" s="59"/>
    </row>
    <row r="346" spans="1:9">
      <c r="A346" s="59"/>
    </row>
    <row r="347" spans="1:9">
      <c r="A347" s="59"/>
    </row>
    <row r="348" spans="1:9">
      <c r="A348" s="59"/>
    </row>
    <row r="349" spans="1:9">
      <c r="A349" s="59"/>
    </row>
    <row r="350" spans="1:9">
      <c r="A350" s="59"/>
      <c r="I350" s="18"/>
    </row>
    <row r="351" spans="1:9">
      <c r="A351" s="59"/>
      <c r="I351" s="18"/>
    </row>
    <row r="352" spans="1:9">
      <c r="A352" s="59"/>
      <c r="I352" s="18"/>
    </row>
    <row r="353" spans="1:9">
      <c r="A353" s="59"/>
      <c r="I353" s="18"/>
    </row>
    <row r="354" spans="1:9">
      <c r="A354" s="59"/>
      <c r="I354" s="18"/>
    </row>
    <row r="355" spans="1:9">
      <c r="A355" s="59"/>
      <c r="I355" s="18"/>
    </row>
    <row r="356" spans="1:9">
      <c r="A356" s="59"/>
      <c r="I356" s="18"/>
    </row>
    <row r="357" spans="1:9">
      <c r="A357" s="59"/>
      <c r="I357" s="18"/>
    </row>
    <row r="358" spans="1:9">
      <c r="A358" s="59"/>
      <c r="I358" s="18"/>
    </row>
    <row r="359" spans="1:9">
      <c r="A359" s="59"/>
      <c r="I359" s="18"/>
    </row>
    <row r="360" spans="1:9">
      <c r="A360" s="59"/>
      <c r="I360" s="18"/>
    </row>
    <row r="361" spans="1:9">
      <c r="A361" s="59"/>
      <c r="I361" s="18"/>
    </row>
    <row r="362" spans="1:9">
      <c r="A362" s="59"/>
      <c r="I362" s="18"/>
    </row>
    <row r="363" spans="1:9">
      <c r="A363" s="59"/>
      <c r="I363" s="18"/>
    </row>
    <row r="364" spans="1:9">
      <c r="A364" s="59"/>
      <c r="I364" s="18"/>
    </row>
    <row r="365" spans="1:9">
      <c r="A365" s="59"/>
      <c r="I365" s="18"/>
    </row>
    <row r="366" spans="1:9">
      <c r="A366" s="59"/>
      <c r="I366" s="18"/>
    </row>
    <row r="367" spans="1:9">
      <c r="A367" s="59"/>
      <c r="I367" s="18"/>
    </row>
    <row r="368" spans="1:9">
      <c r="A368" s="59"/>
      <c r="I368" s="18"/>
    </row>
    <row r="369" spans="1:9">
      <c r="A369" s="59"/>
      <c r="I369" s="18"/>
    </row>
    <row r="370" spans="1:9">
      <c r="A370" s="59"/>
      <c r="I370" s="18"/>
    </row>
    <row r="371" spans="1:9">
      <c r="A371" s="59"/>
      <c r="I371" s="18"/>
    </row>
    <row r="372" spans="1:9">
      <c r="A372" s="59"/>
      <c r="I372" s="18"/>
    </row>
    <row r="373" spans="1:9">
      <c r="A373" s="59"/>
      <c r="I373" s="18"/>
    </row>
    <row r="374" spans="1:9">
      <c r="A374" s="59"/>
      <c r="I374" s="18"/>
    </row>
    <row r="375" spans="1:9">
      <c r="A375" s="59"/>
      <c r="I375" s="18"/>
    </row>
    <row r="376" spans="1:9">
      <c r="A376" s="59"/>
      <c r="I376" s="18"/>
    </row>
    <row r="377" spans="1:9">
      <c r="A377" s="59"/>
      <c r="I377" s="18"/>
    </row>
    <row r="378" spans="1:9">
      <c r="A378" s="59"/>
      <c r="I378" s="18"/>
    </row>
    <row r="379" spans="1:9">
      <c r="A379" s="59"/>
      <c r="I379" s="18"/>
    </row>
    <row r="380" spans="1:9">
      <c r="A380" s="59"/>
      <c r="I380" s="18"/>
    </row>
    <row r="381" spans="1:9">
      <c r="A381" s="59"/>
      <c r="I381" s="18"/>
    </row>
    <row r="382" spans="1:9">
      <c r="A382" s="59"/>
      <c r="I382" s="18"/>
    </row>
    <row r="383" spans="1:9">
      <c r="A383" s="59"/>
      <c r="I383" s="18"/>
    </row>
    <row r="384" spans="1:9">
      <c r="A384" s="59"/>
      <c r="I384" s="18"/>
    </row>
    <row r="385" spans="1:9">
      <c r="A385" s="59"/>
      <c r="I385" s="18"/>
    </row>
    <row r="386" spans="1:9">
      <c r="A386" s="59"/>
      <c r="I386" s="18"/>
    </row>
    <row r="387" spans="1:9">
      <c r="A387" s="59"/>
      <c r="I387" s="18"/>
    </row>
    <row r="388" spans="1:9">
      <c r="A388" s="59"/>
      <c r="I388" s="18"/>
    </row>
    <row r="389" spans="1:9">
      <c r="A389" s="59"/>
      <c r="I389" s="18"/>
    </row>
    <row r="390" spans="1:9">
      <c r="A390" s="59"/>
      <c r="I390" s="18"/>
    </row>
    <row r="391" spans="1:9">
      <c r="A391" s="59"/>
      <c r="I391" s="18"/>
    </row>
    <row r="392" spans="1:9">
      <c r="A392" s="59"/>
      <c r="I392" s="18"/>
    </row>
    <row r="393" spans="1:9">
      <c r="A393" s="59"/>
      <c r="I393" s="18"/>
    </row>
    <row r="394" spans="1:9">
      <c r="A394" s="59"/>
      <c r="I394" s="18"/>
    </row>
    <row r="395" spans="1:9">
      <c r="A395" s="59"/>
      <c r="I395" s="18"/>
    </row>
    <row r="396" spans="1:9">
      <c r="A396" s="59"/>
      <c r="I396" s="18"/>
    </row>
    <row r="397" spans="1:9">
      <c r="A397" s="59"/>
      <c r="I397" s="18"/>
    </row>
    <row r="398" spans="1:9">
      <c r="A398" s="59"/>
      <c r="I398" s="18"/>
    </row>
    <row r="399" spans="1:9">
      <c r="A399" s="59"/>
      <c r="I399" s="18"/>
    </row>
    <row r="400" spans="1:9">
      <c r="A400" s="59"/>
      <c r="I400" s="18"/>
    </row>
    <row r="401" spans="1:9">
      <c r="A401" s="59"/>
      <c r="I401" s="18"/>
    </row>
    <row r="402" spans="1:9">
      <c r="A402" s="59"/>
      <c r="I402" s="18"/>
    </row>
    <row r="403" spans="1:9">
      <c r="A403" s="59"/>
      <c r="I403" s="18"/>
    </row>
    <row r="404" spans="1:9">
      <c r="A404" s="59"/>
      <c r="I404" s="18"/>
    </row>
    <row r="405" spans="1:9">
      <c r="A405" s="59"/>
      <c r="I405" s="18"/>
    </row>
    <row r="406" spans="1:9">
      <c r="A406" s="59"/>
      <c r="I406" s="18"/>
    </row>
    <row r="407" spans="1:9">
      <c r="A407" s="59"/>
      <c r="I407" s="18"/>
    </row>
    <row r="408" spans="1:9">
      <c r="A408" s="59"/>
      <c r="I408" s="18"/>
    </row>
    <row r="409" spans="1:9">
      <c r="A409" s="59"/>
      <c r="I409" s="18"/>
    </row>
    <row r="410" spans="1:9">
      <c r="A410" s="59"/>
      <c r="I410" s="18"/>
    </row>
    <row r="411" spans="1:9">
      <c r="A411" s="59"/>
      <c r="I411" s="18"/>
    </row>
    <row r="412" spans="1:9">
      <c r="A412" s="59"/>
      <c r="I412" s="18"/>
    </row>
    <row r="413" spans="1:9">
      <c r="A413" s="59"/>
      <c r="I413" s="18"/>
    </row>
    <row r="414" spans="1:9">
      <c r="A414" s="59"/>
      <c r="I414" s="18"/>
    </row>
    <row r="415" spans="1:9">
      <c r="A415" s="59"/>
      <c r="I415" s="18"/>
    </row>
    <row r="416" spans="1:9">
      <c r="A416" s="59"/>
      <c r="I416" s="18"/>
    </row>
    <row r="417" spans="1:9">
      <c r="A417" s="59"/>
      <c r="I417" s="18"/>
    </row>
    <row r="418" spans="1:9">
      <c r="A418" s="59"/>
      <c r="I418" s="18"/>
    </row>
    <row r="419" spans="1:9">
      <c r="A419" s="59"/>
      <c r="I419" s="18"/>
    </row>
    <row r="420" spans="1:9">
      <c r="A420" s="59"/>
      <c r="I420" s="18"/>
    </row>
    <row r="421" spans="1:9">
      <c r="A421" s="59"/>
      <c r="I421" s="18"/>
    </row>
    <row r="422" spans="1:9">
      <c r="A422" s="59"/>
      <c r="I422" s="18"/>
    </row>
    <row r="423" spans="1:9">
      <c r="A423" s="59"/>
      <c r="I423" s="18"/>
    </row>
    <row r="424" spans="1:9">
      <c r="A424" s="59"/>
      <c r="I424" s="18"/>
    </row>
    <row r="425" spans="1:9">
      <c r="A425" s="59"/>
      <c r="I425" s="18"/>
    </row>
    <row r="426" spans="1:9">
      <c r="A426" s="59"/>
      <c r="I426" s="18"/>
    </row>
    <row r="427" spans="1:9">
      <c r="A427" s="59"/>
      <c r="I427" s="18"/>
    </row>
    <row r="428" spans="1:9">
      <c r="A428" s="59"/>
      <c r="I428" s="18"/>
    </row>
    <row r="429" spans="1:9">
      <c r="A429" s="59"/>
      <c r="I429" s="18"/>
    </row>
    <row r="430" spans="1:9">
      <c r="A430" s="59"/>
      <c r="I430" s="18"/>
    </row>
    <row r="431" spans="1:9">
      <c r="A431" s="59"/>
      <c r="I431" s="18"/>
    </row>
    <row r="432" spans="1:9">
      <c r="A432" s="59"/>
      <c r="I432" s="18"/>
    </row>
    <row r="433" spans="1:9">
      <c r="A433" s="59"/>
      <c r="I433" s="18"/>
    </row>
    <row r="434" spans="1:9">
      <c r="A434" s="59"/>
      <c r="I434" s="18"/>
    </row>
    <row r="435" spans="1:9">
      <c r="A435" s="59"/>
      <c r="I435" s="18"/>
    </row>
    <row r="436" spans="1:9">
      <c r="A436" s="59"/>
      <c r="I436" s="18"/>
    </row>
    <row r="437" spans="1:9">
      <c r="A437" s="59"/>
      <c r="I437" s="18"/>
    </row>
    <row r="438" spans="1:9">
      <c r="A438" s="59"/>
      <c r="I438" s="18"/>
    </row>
    <row r="439" spans="1:9">
      <c r="A439" s="59"/>
      <c r="I439" s="18"/>
    </row>
    <row r="440" spans="1:9">
      <c r="A440" s="59"/>
      <c r="I440" s="18"/>
    </row>
    <row r="441" spans="1:9">
      <c r="A441" s="59"/>
      <c r="I441" s="18"/>
    </row>
    <row r="442" spans="1:9">
      <c r="A442" s="59"/>
      <c r="I442" s="18"/>
    </row>
    <row r="443" spans="1:9">
      <c r="A443" s="59"/>
      <c r="I443" s="18"/>
    </row>
    <row r="444" spans="1:9">
      <c r="A444" s="59"/>
      <c r="I444" s="18"/>
    </row>
    <row r="445" spans="1:9">
      <c r="A445" s="59"/>
      <c r="I445" s="18"/>
    </row>
    <row r="446" spans="1:9">
      <c r="A446" s="59"/>
      <c r="I446" s="18"/>
    </row>
    <row r="447" spans="1:9">
      <c r="A447" s="59"/>
      <c r="I447" s="18"/>
    </row>
    <row r="448" spans="1:9">
      <c r="A448" s="59"/>
      <c r="I448" s="18"/>
    </row>
    <row r="449" spans="1:9">
      <c r="A449" s="59"/>
      <c r="I449" s="18"/>
    </row>
    <row r="450" spans="1:9">
      <c r="A450" s="59"/>
      <c r="I450" s="18"/>
    </row>
    <row r="451" spans="1:9">
      <c r="A451" s="59"/>
      <c r="I451" s="18"/>
    </row>
    <row r="452" spans="1:9">
      <c r="A452" s="59"/>
      <c r="I452" s="18"/>
    </row>
    <row r="453" spans="1:9">
      <c r="A453" s="59"/>
      <c r="I453" s="18"/>
    </row>
    <row r="454" spans="1:9">
      <c r="A454" s="59"/>
      <c r="I454" s="18"/>
    </row>
    <row r="455" spans="1:9">
      <c r="A455" s="59"/>
      <c r="I455" s="18"/>
    </row>
    <row r="456" spans="1:9">
      <c r="A456" s="59"/>
      <c r="I456" s="18"/>
    </row>
    <row r="457" spans="1:9">
      <c r="A457" s="59"/>
      <c r="I457" s="18"/>
    </row>
    <row r="458" spans="1:9">
      <c r="A458" s="59"/>
      <c r="I458" s="18"/>
    </row>
    <row r="459" spans="1:9">
      <c r="A459" s="59"/>
      <c r="I459" s="18"/>
    </row>
    <row r="460" spans="1:9">
      <c r="A460" s="59"/>
      <c r="I460" s="18"/>
    </row>
    <row r="461" spans="1:9">
      <c r="A461" s="59"/>
      <c r="I461" s="18"/>
    </row>
    <row r="462" spans="1:9">
      <c r="A462" s="59"/>
      <c r="I462" s="18"/>
    </row>
    <row r="463" spans="1:9">
      <c r="A463" s="59"/>
      <c r="I463" s="18"/>
    </row>
    <row r="464" spans="1:9">
      <c r="A464" s="59"/>
      <c r="I464" s="18"/>
    </row>
    <row r="465" spans="1:9">
      <c r="A465" s="59"/>
      <c r="I465" s="18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2" priority="7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465"/>
  <sheetViews>
    <sheetView topLeftCell="A296" workbookViewId="0">
      <selection activeCell="K7" sqref="K7:K332"/>
    </sheetView>
  </sheetViews>
  <sheetFormatPr defaultColWidth="9.140625" defaultRowHeight="15"/>
  <cols>
    <col min="1" max="1" width="11.7109375" style="18" customWidth="1"/>
    <col min="2" max="2" width="9.140625" style="18"/>
    <col min="3" max="3" width="11.140625" style="18" customWidth="1"/>
    <col min="4" max="4" width="12.85546875" style="18" customWidth="1"/>
    <col min="5" max="6" width="9.140625" style="18"/>
    <col min="7" max="7" width="13.7109375" style="18" customWidth="1"/>
    <col min="8" max="8" width="16" style="18" customWidth="1"/>
    <col min="9" max="9" width="17.28515625" style="18" customWidth="1"/>
    <col min="10" max="10" width="10.85546875" style="18" customWidth="1"/>
    <col min="11" max="11" width="15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56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31">
        <v>2</v>
      </c>
      <c r="B4" s="30">
        <v>3</v>
      </c>
      <c r="C4" s="30">
        <v>4</v>
      </c>
      <c r="D4" s="30">
        <v>5</v>
      </c>
      <c r="E4" s="30">
        <v>6</v>
      </c>
      <c r="F4" s="30">
        <v>7</v>
      </c>
      <c r="G4" s="30">
        <v>8</v>
      </c>
      <c r="H4" s="30">
        <v>9</v>
      </c>
      <c r="I4" s="26">
        <v>10</v>
      </c>
      <c r="J4" s="30">
        <v>11</v>
      </c>
      <c r="K4" s="30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137">
        <f t="shared" ref="E7:E71" si="0">D7-C7</f>
        <v>0</v>
      </c>
      <c r="F7" s="146">
        <v>7.33</v>
      </c>
      <c r="G7" s="98">
        <f t="shared" ref="G7:G71" si="1">F7*E7</f>
        <v>0</v>
      </c>
      <c r="H7" s="98"/>
      <c r="I7" s="54"/>
      <c r="J7" s="102"/>
      <c r="K7" s="98">
        <f>окт.25!K7+ноя.25!H7-ноя.25!G7</f>
        <v>0</v>
      </c>
    </row>
    <row r="8" spans="1:11">
      <c r="A8" s="45"/>
      <c r="B8" s="65">
        <v>0</v>
      </c>
      <c r="C8" s="95"/>
      <c r="D8" s="95"/>
      <c r="E8" s="137">
        <f t="shared" si="0"/>
        <v>0</v>
      </c>
      <c r="F8" s="146">
        <v>7.33</v>
      </c>
      <c r="G8" s="98">
        <f t="shared" si="1"/>
        <v>0</v>
      </c>
      <c r="H8" s="98"/>
      <c r="I8" s="152"/>
      <c r="J8" s="102"/>
      <c r="K8" s="98">
        <f>окт.25!K8+ноя.25!H8-ноя.25!G8</f>
        <v>0</v>
      </c>
    </row>
    <row r="9" spans="1:11">
      <c r="A9" s="45"/>
      <c r="B9" s="2">
        <v>1</v>
      </c>
      <c r="C9" s="95"/>
      <c r="D9" s="95"/>
      <c r="E9" s="137">
        <f t="shared" si="0"/>
        <v>0</v>
      </c>
      <c r="F9" s="29">
        <v>5.13</v>
      </c>
      <c r="G9" s="98">
        <f t="shared" si="1"/>
        <v>0</v>
      </c>
      <c r="H9" s="98"/>
      <c r="I9" s="152"/>
      <c r="J9" s="102"/>
      <c r="K9" s="98">
        <f>окт.25!K9+ноя.25!H9-ноя.25!G9</f>
        <v>-8254.0499999999993</v>
      </c>
    </row>
    <row r="10" spans="1:11">
      <c r="A10" s="45"/>
      <c r="B10" s="3">
        <v>2</v>
      </c>
      <c r="C10" s="95"/>
      <c r="D10" s="95"/>
      <c r="E10" s="137">
        <f t="shared" si="0"/>
        <v>0</v>
      </c>
      <c r="F10" s="146">
        <v>7.33</v>
      </c>
      <c r="G10" s="98">
        <f t="shared" si="1"/>
        <v>0</v>
      </c>
      <c r="H10" s="98"/>
      <c r="I10" s="152"/>
      <c r="J10" s="102"/>
      <c r="K10" s="98">
        <f>окт.25!K10+ноя.25!H10-ноя.25!G10</f>
        <v>-7.33</v>
      </c>
    </row>
    <row r="11" spans="1:11">
      <c r="A11" s="45"/>
      <c r="B11" s="3">
        <v>3</v>
      </c>
      <c r="C11" s="95"/>
      <c r="D11" s="95"/>
      <c r="E11" s="137">
        <f t="shared" si="0"/>
        <v>0</v>
      </c>
      <c r="F11" s="146">
        <v>7.33</v>
      </c>
      <c r="G11" s="98">
        <f t="shared" si="1"/>
        <v>0</v>
      </c>
      <c r="H11" s="98"/>
      <c r="I11" s="152"/>
      <c r="J11" s="102"/>
      <c r="K11" s="98">
        <f>окт.25!K11+ноя.25!H11-ноя.25!G11</f>
        <v>0</v>
      </c>
    </row>
    <row r="12" spans="1:11">
      <c r="A12" s="45"/>
      <c r="B12" s="3">
        <v>4</v>
      </c>
      <c r="C12" s="95"/>
      <c r="D12" s="95"/>
      <c r="E12" s="137">
        <f t="shared" si="0"/>
        <v>0</v>
      </c>
      <c r="F12" s="146">
        <v>7.33</v>
      </c>
      <c r="G12" s="98">
        <f t="shared" si="1"/>
        <v>0</v>
      </c>
      <c r="H12" s="98"/>
      <c r="I12" s="152"/>
      <c r="J12" s="102"/>
      <c r="K12" s="98">
        <f>окт.25!K12+ноя.25!H12-ноя.25!G12</f>
        <v>-19816.37</v>
      </c>
    </row>
    <row r="13" spans="1:11">
      <c r="A13" s="45"/>
      <c r="B13" s="3">
        <v>5</v>
      </c>
      <c r="C13" s="95"/>
      <c r="D13" s="95"/>
      <c r="E13" s="137">
        <f t="shared" si="0"/>
        <v>0</v>
      </c>
      <c r="F13" s="146">
        <v>7.33</v>
      </c>
      <c r="G13" s="98">
        <f t="shared" si="1"/>
        <v>0</v>
      </c>
      <c r="H13" s="98"/>
      <c r="I13" s="152"/>
      <c r="J13" s="102"/>
      <c r="K13" s="98">
        <f>окт.25!K13+ноя.25!H13-ноя.25!G13</f>
        <v>-14.66</v>
      </c>
    </row>
    <row r="14" spans="1:11">
      <c r="A14" s="45"/>
      <c r="B14" s="3">
        <v>6</v>
      </c>
      <c r="C14" s="95"/>
      <c r="D14" s="95"/>
      <c r="E14" s="137">
        <f t="shared" si="0"/>
        <v>0</v>
      </c>
      <c r="F14" s="146">
        <v>7.33</v>
      </c>
      <c r="G14" s="98">
        <f t="shared" si="1"/>
        <v>0</v>
      </c>
      <c r="H14" s="98"/>
      <c r="I14" s="152"/>
      <c r="J14" s="102"/>
      <c r="K14" s="98">
        <f>окт.25!K14+ноя.25!H14-ноя.25!G14</f>
        <v>-993.23</v>
      </c>
    </row>
    <row r="15" spans="1:11">
      <c r="A15" s="45"/>
      <c r="B15" s="3">
        <v>7</v>
      </c>
      <c r="C15" s="95"/>
      <c r="D15" s="95"/>
      <c r="E15" s="137">
        <f t="shared" si="0"/>
        <v>0</v>
      </c>
      <c r="F15" s="146">
        <v>7.33</v>
      </c>
      <c r="G15" s="98">
        <f t="shared" si="1"/>
        <v>0</v>
      </c>
      <c r="H15" s="98"/>
      <c r="I15" s="152"/>
      <c r="J15" s="102"/>
      <c r="K15" s="98">
        <f>окт.25!K15+ноя.25!H15-ноя.25!G15</f>
        <v>-14315.49</v>
      </c>
    </row>
    <row r="16" spans="1:11">
      <c r="A16" s="45"/>
      <c r="B16" s="3">
        <v>8</v>
      </c>
      <c r="C16" s="95"/>
      <c r="D16" s="95"/>
      <c r="E16" s="137">
        <f t="shared" si="0"/>
        <v>0</v>
      </c>
      <c r="F16" s="146">
        <v>7.33</v>
      </c>
      <c r="G16" s="98">
        <f t="shared" si="1"/>
        <v>0</v>
      </c>
      <c r="H16" s="98"/>
      <c r="I16" s="152"/>
      <c r="J16" s="102"/>
      <c r="K16" s="98">
        <f>окт.25!K16+ноя.25!H16-ноя.25!G16</f>
        <v>0</v>
      </c>
    </row>
    <row r="17" spans="1:11">
      <c r="A17" s="45"/>
      <c r="B17" s="3">
        <v>9</v>
      </c>
      <c r="C17" s="95"/>
      <c r="D17" s="95"/>
      <c r="E17" s="137">
        <f t="shared" si="0"/>
        <v>0</v>
      </c>
      <c r="F17" s="146">
        <v>7.33</v>
      </c>
      <c r="G17" s="98">
        <f t="shared" si="1"/>
        <v>0</v>
      </c>
      <c r="H17" s="98"/>
      <c r="I17" s="152"/>
      <c r="J17" s="102"/>
      <c r="K17" s="98">
        <f>окт.25!K17+ноя.25!H17-ноя.25!G17</f>
        <v>0</v>
      </c>
    </row>
    <row r="18" spans="1:11">
      <c r="A18" s="45"/>
      <c r="B18" s="3">
        <v>10</v>
      </c>
      <c r="C18" s="95"/>
      <c r="D18" s="95"/>
      <c r="E18" s="137">
        <f t="shared" si="0"/>
        <v>0</v>
      </c>
      <c r="F18" s="146">
        <v>7.33</v>
      </c>
      <c r="G18" s="98">
        <f t="shared" si="1"/>
        <v>0</v>
      </c>
      <c r="H18" s="98"/>
      <c r="I18" s="152"/>
      <c r="J18" s="102"/>
      <c r="K18" s="98">
        <f>окт.25!K18+ноя.25!H18-ноя.25!G18</f>
        <v>1891.6299999999992</v>
      </c>
    </row>
    <row r="19" spans="1:11">
      <c r="A19" s="45"/>
      <c r="B19" s="3">
        <v>11</v>
      </c>
      <c r="C19" s="95"/>
      <c r="D19" s="95"/>
      <c r="E19" s="137">
        <f t="shared" si="0"/>
        <v>0</v>
      </c>
      <c r="F19" s="146">
        <v>7.33</v>
      </c>
      <c r="G19" s="98">
        <f t="shared" si="1"/>
        <v>0</v>
      </c>
      <c r="H19" s="98"/>
      <c r="I19" s="152"/>
      <c r="J19" s="102"/>
      <c r="K19" s="98">
        <f>окт.25!K19+ноя.25!H19-ноя.25!G19</f>
        <v>0</v>
      </c>
    </row>
    <row r="20" spans="1:11">
      <c r="A20" s="45"/>
      <c r="B20" s="3">
        <v>12</v>
      </c>
      <c r="C20" s="95"/>
      <c r="D20" s="95"/>
      <c r="E20" s="137">
        <f t="shared" si="0"/>
        <v>0</v>
      </c>
      <c r="F20" s="146">
        <v>7.33</v>
      </c>
      <c r="G20" s="98">
        <f t="shared" si="1"/>
        <v>0</v>
      </c>
      <c r="H20" s="98"/>
      <c r="I20" s="152"/>
      <c r="J20" s="102"/>
      <c r="K20" s="98">
        <f>окт.25!K20+ноя.25!H20-ноя.25!G20</f>
        <v>0</v>
      </c>
    </row>
    <row r="21" spans="1:11">
      <c r="A21" s="45"/>
      <c r="B21" s="3">
        <v>13</v>
      </c>
      <c r="C21" s="95"/>
      <c r="D21" s="95"/>
      <c r="E21" s="137">
        <f t="shared" si="0"/>
        <v>0</v>
      </c>
      <c r="F21" s="146">
        <v>7.33</v>
      </c>
      <c r="G21" s="98">
        <f t="shared" si="1"/>
        <v>0</v>
      </c>
      <c r="H21" s="98"/>
      <c r="I21" s="152"/>
      <c r="J21" s="102"/>
      <c r="K21" s="98">
        <f>окт.25!K21+ноя.25!H21-ноя.25!G21</f>
        <v>0</v>
      </c>
    </row>
    <row r="22" spans="1:11">
      <c r="A22" s="45"/>
      <c r="B22" s="3">
        <v>14</v>
      </c>
      <c r="C22" s="95"/>
      <c r="D22" s="95"/>
      <c r="E22" s="137">
        <f t="shared" si="0"/>
        <v>0</v>
      </c>
      <c r="F22" s="48">
        <v>5.13</v>
      </c>
      <c r="G22" s="98">
        <f t="shared" si="1"/>
        <v>0</v>
      </c>
      <c r="H22" s="98"/>
      <c r="I22" s="152"/>
      <c r="J22" s="102"/>
      <c r="K22" s="98">
        <f>окт.25!K22+ноя.25!H22-ноя.25!G22</f>
        <v>-11217.38</v>
      </c>
    </row>
    <row r="23" spans="1:11">
      <c r="A23" s="45"/>
      <c r="B23" s="3" t="s">
        <v>20</v>
      </c>
      <c r="C23" s="95"/>
      <c r="D23" s="95"/>
      <c r="E23" s="137">
        <f t="shared" si="0"/>
        <v>0</v>
      </c>
      <c r="F23" s="146">
        <v>7.33</v>
      </c>
      <c r="G23" s="98">
        <f t="shared" si="1"/>
        <v>0</v>
      </c>
      <c r="H23" s="98"/>
      <c r="I23" s="152"/>
      <c r="J23" s="102"/>
      <c r="K23" s="98">
        <f>окт.25!K23+ноя.25!H23-ноя.25!G23</f>
        <v>-31331.799999999996</v>
      </c>
    </row>
    <row r="24" spans="1:11">
      <c r="A24" s="45"/>
      <c r="B24" s="3" t="s">
        <v>24</v>
      </c>
      <c r="C24" s="95"/>
      <c r="D24" s="95"/>
      <c r="E24" s="137">
        <f t="shared" si="0"/>
        <v>0</v>
      </c>
      <c r="F24" s="29">
        <v>5.13</v>
      </c>
      <c r="G24" s="98">
        <f t="shared" si="1"/>
        <v>0</v>
      </c>
      <c r="H24" s="98"/>
      <c r="I24" s="152"/>
      <c r="J24" s="102"/>
      <c r="K24" s="98">
        <f>окт.25!K24+ноя.25!H24-ноя.25!G24</f>
        <v>-48700.520000000004</v>
      </c>
    </row>
    <row r="25" spans="1:11">
      <c r="A25" s="45"/>
      <c r="B25" s="3">
        <v>15</v>
      </c>
      <c r="C25" s="95"/>
      <c r="D25" s="95"/>
      <c r="E25" s="137">
        <f t="shared" si="0"/>
        <v>0</v>
      </c>
      <c r="F25" s="146">
        <v>7.33</v>
      </c>
      <c r="G25" s="98">
        <f t="shared" si="1"/>
        <v>0</v>
      </c>
      <c r="H25" s="98"/>
      <c r="I25" s="152"/>
      <c r="J25" s="102"/>
      <c r="K25" s="98">
        <f>окт.25!K25+ноя.25!H25-ноя.25!G25</f>
        <v>-139.27000000000001</v>
      </c>
    </row>
    <row r="26" spans="1:11">
      <c r="A26" s="45"/>
      <c r="B26" s="3" t="s">
        <v>23</v>
      </c>
      <c r="C26" s="95"/>
      <c r="D26" s="95"/>
      <c r="E26" s="137">
        <f t="shared" si="0"/>
        <v>0</v>
      </c>
      <c r="F26" s="29">
        <v>5.13</v>
      </c>
      <c r="G26" s="98">
        <f t="shared" si="1"/>
        <v>0</v>
      </c>
      <c r="H26" s="98"/>
      <c r="I26" s="152"/>
      <c r="J26" s="102"/>
      <c r="K26" s="98">
        <f>окт.25!K26+ноя.25!H26-ноя.25!G26</f>
        <v>-27217.86</v>
      </c>
    </row>
    <row r="27" spans="1:11">
      <c r="A27" s="45"/>
      <c r="B27" s="3" t="s">
        <v>36</v>
      </c>
      <c r="C27" s="95"/>
      <c r="D27" s="95"/>
      <c r="E27" s="137">
        <f t="shared" si="0"/>
        <v>0</v>
      </c>
      <c r="F27" s="132">
        <v>7.33</v>
      </c>
      <c r="G27" s="98">
        <f t="shared" si="1"/>
        <v>0</v>
      </c>
      <c r="H27" s="98"/>
      <c r="I27" s="152"/>
      <c r="J27" s="102"/>
      <c r="K27" s="98">
        <f>окт.25!K27+ноя.25!H27-ноя.25!G27</f>
        <v>0</v>
      </c>
    </row>
    <row r="28" spans="1:11">
      <c r="A28" s="45"/>
      <c r="B28" s="3">
        <v>16</v>
      </c>
      <c r="C28" s="95"/>
      <c r="D28" s="95"/>
      <c r="E28" s="137">
        <f t="shared" si="0"/>
        <v>0</v>
      </c>
      <c r="F28" s="132">
        <v>7.33</v>
      </c>
      <c r="G28" s="98">
        <f t="shared" si="1"/>
        <v>0</v>
      </c>
      <c r="H28" s="98"/>
      <c r="I28" s="152"/>
      <c r="J28" s="102"/>
      <c r="K28" s="98">
        <f>окт.25!K28+ноя.25!H28-ноя.25!G28</f>
        <v>0</v>
      </c>
    </row>
    <row r="29" spans="1:11">
      <c r="A29" s="45"/>
      <c r="B29" s="3">
        <v>17</v>
      </c>
      <c r="C29" s="95"/>
      <c r="D29" s="95"/>
      <c r="E29" s="137">
        <f t="shared" si="0"/>
        <v>0</v>
      </c>
      <c r="F29" s="132">
        <v>7.33</v>
      </c>
      <c r="G29" s="98">
        <f t="shared" si="1"/>
        <v>0</v>
      </c>
      <c r="H29" s="98"/>
      <c r="I29" s="152"/>
      <c r="J29" s="102"/>
      <c r="K29" s="98">
        <f>окт.25!K29+ноя.25!H29-ноя.25!G29</f>
        <v>0</v>
      </c>
    </row>
    <row r="30" spans="1:11">
      <c r="A30" s="45"/>
      <c r="B30" s="3">
        <v>18</v>
      </c>
      <c r="C30" s="95"/>
      <c r="D30" s="95"/>
      <c r="E30" s="137">
        <f t="shared" si="0"/>
        <v>0</v>
      </c>
      <c r="F30" s="132">
        <v>7.33</v>
      </c>
      <c r="G30" s="98">
        <f t="shared" si="1"/>
        <v>0</v>
      </c>
      <c r="H30" s="98"/>
      <c r="I30" s="152"/>
      <c r="J30" s="102"/>
      <c r="K30" s="98">
        <f>окт.25!K30+ноя.25!H30-ноя.25!G30</f>
        <v>0</v>
      </c>
    </row>
    <row r="31" spans="1:11">
      <c r="A31" s="45"/>
      <c r="B31" s="3">
        <v>19</v>
      </c>
      <c r="C31" s="95"/>
      <c r="D31" s="95"/>
      <c r="E31" s="137">
        <f t="shared" si="0"/>
        <v>0</v>
      </c>
      <c r="F31" s="29">
        <v>5.13</v>
      </c>
      <c r="G31" s="98">
        <f t="shared" si="1"/>
        <v>0</v>
      </c>
      <c r="H31" s="98"/>
      <c r="I31" s="152"/>
      <c r="J31" s="102"/>
      <c r="K31" s="98">
        <f>окт.25!K31+ноя.25!H31-ноя.25!G31</f>
        <v>-24282.16</v>
      </c>
    </row>
    <row r="32" spans="1:11">
      <c r="A32" s="45"/>
      <c r="B32" s="3">
        <v>20</v>
      </c>
      <c r="C32" s="95"/>
      <c r="D32" s="95"/>
      <c r="E32" s="137">
        <f t="shared" si="0"/>
        <v>0</v>
      </c>
      <c r="F32" s="29">
        <v>5.13</v>
      </c>
      <c r="G32" s="98">
        <f t="shared" si="1"/>
        <v>0</v>
      </c>
      <c r="H32" s="98"/>
      <c r="I32" s="152"/>
      <c r="J32" s="102"/>
      <c r="K32" s="98">
        <f>окт.25!K32+ноя.25!H32-ноя.25!G32</f>
        <v>-17492.830000000002</v>
      </c>
    </row>
    <row r="33" spans="1:11">
      <c r="A33" s="45"/>
      <c r="B33" s="3">
        <v>21</v>
      </c>
      <c r="C33" s="95"/>
      <c r="D33" s="95"/>
      <c r="E33" s="137">
        <f t="shared" si="0"/>
        <v>0</v>
      </c>
      <c r="F33" s="146">
        <v>7.33</v>
      </c>
      <c r="G33" s="98">
        <f t="shared" si="1"/>
        <v>0</v>
      </c>
      <c r="H33" s="98"/>
      <c r="I33" s="152"/>
      <c r="J33" s="102"/>
      <c r="K33" s="98">
        <f>окт.25!K33+ноя.25!H33-ноя.25!G33</f>
        <v>-10083.66</v>
      </c>
    </row>
    <row r="34" spans="1:11">
      <c r="A34" s="45"/>
      <c r="B34" s="3">
        <v>22</v>
      </c>
      <c r="C34" s="95"/>
      <c r="D34" s="95"/>
      <c r="E34" s="137">
        <f t="shared" si="0"/>
        <v>0</v>
      </c>
      <c r="F34" s="146">
        <v>7.33</v>
      </c>
      <c r="G34" s="98">
        <f t="shared" si="1"/>
        <v>0</v>
      </c>
      <c r="H34" s="98"/>
      <c r="I34" s="152"/>
      <c r="J34" s="102"/>
      <c r="K34" s="98">
        <f>окт.25!K34+ноя.25!H34-ноя.25!G34</f>
        <v>-87.960000000000008</v>
      </c>
    </row>
    <row r="35" spans="1:11">
      <c r="A35" s="45"/>
      <c r="B35" s="3">
        <v>23</v>
      </c>
      <c r="C35" s="95"/>
      <c r="D35" s="95"/>
      <c r="E35" s="137">
        <f t="shared" si="0"/>
        <v>0</v>
      </c>
      <c r="F35" s="29">
        <v>5.13</v>
      </c>
      <c r="G35" s="98">
        <f t="shared" si="1"/>
        <v>0</v>
      </c>
      <c r="H35" s="98"/>
      <c r="I35" s="152"/>
      <c r="J35" s="102"/>
      <c r="K35" s="98">
        <f>окт.25!K35+ноя.25!H35-ноя.25!G35</f>
        <v>-15673.620000000003</v>
      </c>
    </row>
    <row r="36" spans="1:11">
      <c r="A36" s="45"/>
      <c r="B36" s="3">
        <v>24</v>
      </c>
      <c r="C36" s="95"/>
      <c r="D36" s="95"/>
      <c r="E36" s="137">
        <f t="shared" si="0"/>
        <v>0</v>
      </c>
      <c r="F36" s="146">
        <v>7.33</v>
      </c>
      <c r="G36" s="98">
        <f t="shared" si="1"/>
        <v>0</v>
      </c>
      <c r="H36" s="98"/>
      <c r="I36" s="152"/>
      <c r="J36" s="102"/>
      <c r="K36" s="98">
        <f>окт.25!K36+ноя.25!H36-ноя.25!G36</f>
        <v>0</v>
      </c>
    </row>
    <row r="37" spans="1:11">
      <c r="A37" s="45"/>
      <c r="B37" s="3">
        <v>25</v>
      </c>
      <c r="C37" s="95"/>
      <c r="D37" s="95"/>
      <c r="E37" s="137">
        <f t="shared" si="0"/>
        <v>0</v>
      </c>
      <c r="F37" s="146">
        <v>7.33</v>
      </c>
      <c r="G37" s="98">
        <f t="shared" si="1"/>
        <v>0</v>
      </c>
      <c r="H37" s="98"/>
      <c r="I37" s="152"/>
      <c r="J37" s="102"/>
      <c r="K37" s="98">
        <f>окт.25!K37+ноя.25!H37-ноя.25!G37</f>
        <v>0</v>
      </c>
    </row>
    <row r="38" spans="1:11">
      <c r="A38" s="45"/>
      <c r="B38" s="3">
        <v>26</v>
      </c>
      <c r="C38" s="95"/>
      <c r="D38" s="95"/>
      <c r="E38" s="137">
        <f t="shared" si="0"/>
        <v>0</v>
      </c>
      <c r="F38" s="146">
        <v>7.33</v>
      </c>
      <c r="G38" s="98">
        <f t="shared" si="1"/>
        <v>0</v>
      </c>
      <c r="H38" s="98"/>
      <c r="I38" s="152"/>
      <c r="J38" s="102"/>
      <c r="K38" s="98">
        <f>окт.25!K38+ноя.25!H38-ноя.25!G38</f>
        <v>0</v>
      </c>
    </row>
    <row r="39" spans="1:11">
      <c r="A39" s="45"/>
      <c r="B39" s="3">
        <v>27</v>
      </c>
      <c r="C39" s="95"/>
      <c r="D39" s="95"/>
      <c r="E39" s="137">
        <f t="shared" si="0"/>
        <v>0</v>
      </c>
      <c r="F39" s="146">
        <v>7.33</v>
      </c>
      <c r="G39" s="98">
        <f t="shared" si="1"/>
        <v>0</v>
      </c>
      <c r="H39" s="98"/>
      <c r="I39" s="152"/>
      <c r="J39" s="102"/>
      <c r="K39" s="98">
        <f>окт.25!K39+ноя.25!H39-ноя.25!G39</f>
        <v>-307.86</v>
      </c>
    </row>
    <row r="40" spans="1:11">
      <c r="A40" s="55"/>
      <c r="B40" s="3">
        <v>28</v>
      </c>
      <c r="C40" s="95"/>
      <c r="D40" s="95"/>
      <c r="E40" s="137">
        <f t="shared" si="0"/>
        <v>0</v>
      </c>
      <c r="F40" s="146">
        <v>7.33</v>
      </c>
      <c r="G40" s="98">
        <f t="shared" si="1"/>
        <v>0</v>
      </c>
      <c r="H40" s="98"/>
      <c r="I40" s="152"/>
      <c r="J40" s="102"/>
      <c r="K40" s="98">
        <f>окт.25!K40+ноя.25!H40-ноя.25!G40</f>
        <v>-615.72</v>
      </c>
    </row>
    <row r="41" spans="1:11">
      <c r="A41" s="55"/>
      <c r="B41" s="3">
        <v>29</v>
      </c>
      <c r="C41" s="95"/>
      <c r="D41" s="95"/>
      <c r="E41" s="137">
        <f t="shared" si="0"/>
        <v>0</v>
      </c>
      <c r="F41" s="29">
        <v>5.13</v>
      </c>
      <c r="G41" s="98">
        <f t="shared" si="1"/>
        <v>0</v>
      </c>
      <c r="H41" s="98"/>
      <c r="I41" s="152"/>
      <c r="J41" s="102"/>
      <c r="K41" s="98">
        <f>окт.25!K41+ноя.25!H41-ноя.25!G41</f>
        <v>-35875.270000000004</v>
      </c>
    </row>
    <row r="42" spans="1:11">
      <c r="A42" s="45"/>
      <c r="B42" s="3">
        <v>30</v>
      </c>
      <c r="C42" s="95"/>
      <c r="D42" s="95"/>
      <c r="E42" s="137">
        <f t="shared" si="0"/>
        <v>0</v>
      </c>
      <c r="F42" s="146">
        <v>7.33</v>
      </c>
      <c r="G42" s="98">
        <f t="shared" si="1"/>
        <v>0</v>
      </c>
      <c r="H42" s="98"/>
      <c r="I42" s="152"/>
      <c r="J42" s="102"/>
      <c r="K42" s="98">
        <f>окт.25!K42+ноя.25!H42-ноя.25!G42</f>
        <v>0</v>
      </c>
    </row>
    <row r="43" spans="1:11">
      <c r="A43" s="45"/>
      <c r="B43" s="3">
        <v>31</v>
      </c>
      <c r="C43" s="95"/>
      <c r="D43" s="95"/>
      <c r="E43" s="137">
        <f t="shared" si="0"/>
        <v>0</v>
      </c>
      <c r="F43" s="146">
        <v>7.33</v>
      </c>
      <c r="G43" s="98">
        <f t="shared" si="1"/>
        <v>0</v>
      </c>
      <c r="H43" s="98"/>
      <c r="I43" s="152"/>
      <c r="J43" s="102"/>
      <c r="K43" s="98">
        <f>окт.25!K43+ноя.25!H43-ноя.25!G43</f>
        <v>-1395.35</v>
      </c>
    </row>
    <row r="44" spans="1:11">
      <c r="A44" s="45"/>
      <c r="B44" s="3">
        <v>32</v>
      </c>
      <c r="C44" s="95"/>
      <c r="D44" s="95"/>
      <c r="E44" s="137">
        <f t="shared" si="0"/>
        <v>0</v>
      </c>
      <c r="F44" s="146">
        <v>7.33</v>
      </c>
      <c r="G44" s="98">
        <f t="shared" si="1"/>
        <v>0</v>
      </c>
      <c r="H44" s="98"/>
      <c r="I44" s="152"/>
      <c r="J44" s="102"/>
      <c r="K44" s="98">
        <f>окт.25!K44+ноя.25!H44-ноя.25!G44</f>
        <v>0</v>
      </c>
    </row>
    <row r="45" spans="1:11">
      <c r="A45" s="45"/>
      <c r="B45" s="3">
        <v>33</v>
      </c>
      <c r="C45" s="95"/>
      <c r="D45" s="95"/>
      <c r="E45" s="137">
        <f t="shared" si="0"/>
        <v>0</v>
      </c>
      <c r="F45" s="146">
        <v>7.33</v>
      </c>
      <c r="G45" s="98">
        <f t="shared" si="1"/>
        <v>0</v>
      </c>
      <c r="H45" s="98"/>
      <c r="I45" s="152"/>
      <c r="J45" s="102"/>
      <c r="K45" s="98">
        <f>окт.25!K45+ноя.25!H45-ноя.25!G45</f>
        <v>-212.57</v>
      </c>
    </row>
    <row r="46" spans="1:11">
      <c r="A46" s="55"/>
      <c r="B46" s="3">
        <v>34</v>
      </c>
      <c r="C46" s="95"/>
      <c r="D46" s="95"/>
      <c r="E46" s="137">
        <f t="shared" si="0"/>
        <v>0</v>
      </c>
      <c r="F46" s="146">
        <v>7.33</v>
      </c>
      <c r="G46" s="98">
        <f t="shared" si="1"/>
        <v>0</v>
      </c>
      <c r="H46" s="98"/>
      <c r="I46" s="152"/>
      <c r="J46" s="102"/>
      <c r="K46" s="98">
        <f>окт.25!K46+ноя.25!H46-ноя.25!G46</f>
        <v>-42545.48</v>
      </c>
    </row>
    <row r="47" spans="1:11">
      <c r="A47" s="55"/>
      <c r="B47" s="3">
        <v>35</v>
      </c>
      <c r="C47" s="95"/>
      <c r="D47" s="95"/>
      <c r="E47" s="137">
        <f t="shared" si="0"/>
        <v>0</v>
      </c>
      <c r="F47" s="146">
        <v>7.33</v>
      </c>
      <c r="G47" s="98">
        <f t="shared" si="1"/>
        <v>0</v>
      </c>
      <c r="H47" s="98"/>
      <c r="I47" s="152"/>
      <c r="J47" s="102"/>
      <c r="K47" s="98">
        <f>окт.25!K47+ноя.25!H47-ноя.25!G47</f>
        <v>-7.33</v>
      </c>
    </row>
    <row r="48" spans="1:11">
      <c r="A48" s="45"/>
      <c r="B48" s="3">
        <v>36</v>
      </c>
      <c r="C48" s="95"/>
      <c r="D48" s="95"/>
      <c r="E48" s="137">
        <f t="shared" si="0"/>
        <v>0</v>
      </c>
      <c r="F48" s="48">
        <v>5.13</v>
      </c>
      <c r="G48" s="98">
        <f t="shared" si="1"/>
        <v>0</v>
      </c>
      <c r="H48" s="98"/>
      <c r="I48" s="152"/>
      <c r="J48" s="102"/>
      <c r="K48" s="98">
        <f>окт.25!K48+ноя.25!H48-ноя.25!G48</f>
        <v>2000</v>
      </c>
    </row>
    <row r="49" spans="1:11">
      <c r="A49" s="55"/>
      <c r="B49" s="3">
        <v>37</v>
      </c>
      <c r="C49" s="95"/>
      <c r="D49" s="95"/>
      <c r="E49" s="137">
        <f t="shared" si="0"/>
        <v>0</v>
      </c>
      <c r="F49" s="146">
        <v>7.33</v>
      </c>
      <c r="G49" s="98">
        <f t="shared" si="1"/>
        <v>0</v>
      </c>
      <c r="H49" s="98"/>
      <c r="I49" s="152"/>
      <c r="J49" s="102"/>
      <c r="K49" s="98">
        <f>окт.25!K49+ноя.25!H49-ноя.25!G49</f>
        <v>0</v>
      </c>
    </row>
    <row r="50" spans="1:11">
      <c r="A50" s="45"/>
      <c r="B50" s="3">
        <v>38</v>
      </c>
      <c r="C50" s="95"/>
      <c r="D50" s="95"/>
      <c r="E50" s="137">
        <f t="shared" si="0"/>
        <v>0</v>
      </c>
      <c r="F50" s="146">
        <v>7.33</v>
      </c>
      <c r="G50" s="98">
        <f t="shared" si="1"/>
        <v>0</v>
      </c>
      <c r="H50" s="98"/>
      <c r="I50" s="152"/>
      <c r="J50" s="102"/>
      <c r="K50" s="98">
        <f>окт.25!K50+ноя.25!H50-ноя.25!G50</f>
        <v>0</v>
      </c>
    </row>
    <row r="51" spans="1:11">
      <c r="A51" s="45"/>
      <c r="B51" s="3">
        <v>39</v>
      </c>
      <c r="C51" s="95"/>
      <c r="D51" s="95"/>
      <c r="E51" s="137">
        <f t="shared" si="0"/>
        <v>0</v>
      </c>
      <c r="F51" s="146">
        <v>7.33</v>
      </c>
      <c r="G51" s="98">
        <f t="shared" si="1"/>
        <v>0</v>
      </c>
      <c r="H51" s="98"/>
      <c r="I51" s="152"/>
      <c r="J51" s="102"/>
      <c r="K51" s="98">
        <f>окт.25!K51+ноя.25!H51-ноя.25!G51</f>
        <v>0</v>
      </c>
    </row>
    <row r="52" spans="1:11">
      <c r="A52" s="45"/>
      <c r="B52" s="3">
        <v>40</v>
      </c>
      <c r="C52" s="95"/>
      <c r="D52" s="95"/>
      <c r="E52" s="137">
        <f t="shared" si="0"/>
        <v>0</v>
      </c>
      <c r="F52" s="146">
        <v>7.33</v>
      </c>
      <c r="G52" s="98">
        <f t="shared" si="1"/>
        <v>0</v>
      </c>
      <c r="H52" s="98"/>
      <c r="I52" s="152"/>
      <c r="J52" s="102"/>
      <c r="K52" s="98">
        <f>окт.25!K52+ноя.25!H52-ноя.25!G52</f>
        <v>0</v>
      </c>
    </row>
    <row r="53" spans="1:11">
      <c r="A53" s="45"/>
      <c r="B53" s="3">
        <v>41</v>
      </c>
      <c r="C53" s="95"/>
      <c r="D53" s="95"/>
      <c r="E53" s="137">
        <f t="shared" si="0"/>
        <v>0</v>
      </c>
      <c r="F53" s="146">
        <v>7.33</v>
      </c>
      <c r="G53" s="98">
        <f t="shared" si="1"/>
        <v>0</v>
      </c>
      <c r="H53" s="98"/>
      <c r="I53" s="152"/>
      <c r="J53" s="102"/>
      <c r="K53" s="98">
        <f>окт.25!K53+ноя.25!H53-ноя.25!G53</f>
        <v>-13670.45</v>
      </c>
    </row>
    <row r="54" spans="1:11">
      <c r="A54" s="45"/>
      <c r="B54" s="3">
        <v>42</v>
      </c>
      <c r="C54" s="95"/>
      <c r="D54" s="95"/>
      <c r="E54" s="137">
        <f t="shared" si="0"/>
        <v>0</v>
      </c>
      <c r="F54" s="146">
        <v>7.33</v>
      </c>
      <c r="G54" s="98">
        <f t="shared" si="1"/>
        <v>0</v>
      </c>
      <c r="H54" s="98"/>
      <c r="I54" s="152"/>
      <c r="J54" s="102"/>
      <c r="K54" s="98">
        <f>окт.25!K54+ноя.25!H54-ноя.25!G54</f>
        <v>0</v>
      </c>
    </row>
    <row r="55" spans="1:11">
      <c r="A55" s="45"/>
      <c r="B55" s="3">
        <v>43</v>
      </c>
      <c r="C55" s="95"/>
      <c r="D55" s="95"/>
      <c r="E55" s="137">
        <f t="shared" si="0"/>
        <v>0</v>
      </c>
      <c r="F55" s="146">
        <v>7.33</v>
      </c>
      <c r="G55" s="98">
        <f t="shared" si="1"/>
        <v>0</v>
      </c>
      <c r="H55" s="98"/>
      <c r="I55" s="152"/>
      <c r="J55" s="102"/>
      <c r="K55" s="98">
        <f>окт.25!K55+ноя.25!H55-ноя.25!G55</f>
        <v>-5512.16</v>
      </c>
    </row>
    <row r="56" spans="1:11">
      <c r="A56" s="45"/>
      <c r="B56" s="3">
        <v>44</v>
      </c>
      <c r="C56" s="95"/>
      <c r="D56" s="95"/>
      <c r="E56" s="137">
        <f t="shared" si="0"/>
        <v>0</v>
      </c>
      <c r="F56" s="146">
        <v>7.33</v>
      </c>
      <c r="G56" s="98">
        <f t="shared" si="1"/>
        <v>0</v>
      </c>
      <c r="H56" s="98"/>
      <c r="I56" s="152"/>
      <c r="J56" s="102"/>
      <c r="K56" s="98">
        <f>окт.25!K56+ноя.25!H56-ноя.25!G56</f>
        <v>-29.32</v>
      </c>
    </row>
    <row r="57" spans="1:11">
      <c r="A57" s="45"/>
      <c r="B57" s="3">
        <v>45</v>
      </c>
      <c r="C57" s="95"/>
      <c r="D57" s="95"/>
      <c r="E57" s="137">
        <f t="shared" si="0"/>
        <v>0</v>
      </c>
      <c r="F57" s="146">
        <v>7.33</v>
      </c>
      <c r="G57" s="98">
        <f t="shared" si="1"/>
        <v>0</v>
      </c>
      <c r="H57" s="98"/>
      <c r="I57" s="152"/>
      <c r="J57" s="102"/>
      <c r="K57" s="98">
        <f>окт.25!K57+ноя.25!H57-ноя.25!G57</f>
        <v>0</v>
      </c>
    </row>
    <row r="58" spans="1:11">
      <c r="A58" s="45"/>
      <c r="B58" s="3">
        <v>46</v>
      </c>
      <c r="C58" s="95"/>
      <c r="D58" s="95"/>
      <c r="E58" s="137">
        <f t="shared" si="0"/>
        <v>0</v>
      </c>
      <c r="F58" s="146">
        <v>7.33</v>
      </c>
      <c r="G58" s="98">
        <f t="shared" si="1"/>
        <v>0</v>
      </c>
      <c r="H58" s="98"/>
      <c r="I58" s="152"/>
      <c r="J58" s="102"/>
      <c r="K58" s="98">
        <f>окт.25!K58+ноя.25!H58-ноя.25!G58</f>
        <v>0</v>
      </c>
    </row>
    <row r="59" spans="1:11">
      <c r="A59" s="45"/>
      <c r="B59" s="3">
        <v>47</v>
      </c>
      <c r="C59" s="95"/>
      <c r="D59" s="95"/>
      <c r="E59" s="137">
        <f t="shared" si="0"/>
        <v>0</v>
      </c>
      <c r="F59" s="29">
        <v>5.13</v>
      </c>
      <c r="G59" s="98">
        <f t="shared" si="1"/>
        <v>0</v>
      </c>
      <c r="H59" s="98"/>
      <c r="I59" s="152"/>
      <c r="J59" s="102"/>
      <c r="K59" s="98">
        <f>окт.25!K59+ноя.25!H59-ноя.25!G59</f>
        <v>-6730.33</v>
      </c>
    </row>
    <row r="60" spans="1:11">
      <c r="A60" s="45"/>
      <c r="B60" s="3">
        <v>48</v>
      </c>
      <c r="C60" s="95"/>
      <c r="D60" s="95"/>
      <c r="E60" s="137">
        <f t="shared" si="0"/>
        <v>0</v>
      </c>
      <c r="F60" s="29">
        <v>5.13</v>
      </c>
      <c r="G60" s="98">
        <f t="shared" si="1"/>
        <v>0</v>
      </c>
      <c r="H60" s="98"/>
      <c r="I60" s="152"/>
      <c r="J60" s="102"/>
      <c r="K60" s="98">
        <f>окт.25!K60+ноя.25!H60-ноя.25!G60</f>
        <v>-22213.940000000002</v>
      </c>
    </row>
    <row r="61" spans="1:11">
      <c r="A61" s="45"/>
      <c r="B61" s="3">
        <v>49</v>
      </c>
      <c r="C61" s="95"/>
      <c r="D61" s="95"/>
      <c r="E61" s="137">
        <f t="shared" si="0"/>
        <v>0</v>
      </c>
      <c r="F61" s="29">
        <v>5.13</v>
      </c>
      <c r="G61" s="98">
        <f t="shared" si="1"/>
        <v>0</v>
      </c>
      <c r="H61" s="98"/>
      <c r="I61" s="152"/>
      <c r="J61" s="102"/>
      <c r="K61" s="98">
        <f>окт.25!K61+ноя.25!H61-ноя.25!G61</f>
        <v>-8671.39</v>
      </c>
    </row>
    <row r="62" spans="1:11">
      <c r="A62" s="45"/>
      <c r="B62" s="3">
        <v>50</v>
      </c>
      <c r="C62" s="95"/>
      <c r="D62" s="95"/>
      <c r="E62" s="137">
        <f t="shared" si="0"/>
        <v>0</v>
      </c>
      <c r="F62" s="146">
        <v>7.33</v>
      </c>
      <c r="G62" s="98">
        <f t="shared" si="1"/>
        <v>0</v>
      </c>
      <c r="H62" s="98"/>
      <c r="I62" s="152"/>
      <c r="J62" s="102"/>
      <c r="K62" s="98">
        <f>окт.25!K62+ноя.25!H62-ноя.25!G62</f>
        <v>0</v>
      </c>
    </row>
    <row r="63" spans="1:11">
      <c r="A63" s="45"/>
      <c r="B63" s="3">
        <v>51</v>
      </c>
      <c r="C63" s="95"/>
      <c r="D63" s="95"/>
      <c r="E63" s="137">
        <f t="shared" si="0"/>
        <v>0</v>
      </c>
      <c r="F63" s="146">
        <v>7.33</v>
      </c>
      <c r="G63" s="98">
        <f t="shared" si="1"/>
        <v>0</v>
      </c>
      <c r="H63" s="98"/>
      <c r="I63" s="152"/>
      <c r="J63" s="102"/>
      <c r="K63" s="98">
        <f>окт.25!K63+ноя.25!H63-ноя.25!G63</f>
        <v>-20630.04</v>
      </c>
    </row>
    <row r="64" spans="1:11">
      <c r="A64" s="45"/>
      <c r="B64" s="3">
        <v>53</v>
      </c>
      <c r="C64" s="95"/>
      <c r="D64" s="95"/>
      <c r="E64" s="137">
        <f t="shared" si="0"/>
        <v>0</v>
      </c>
      <c r="F64" s="146">
        <v>7.33</v>
      </c>
      <c r="G64" s="98">
        <f t="shared" si="1"/>
        <v>0</v>
      </c>
      <c r="H64" s="98"/>
      <c r="I64" s="152"/>
      <c r="J64" s="102"/>
      <c r="K64" s="98">
        <f>окт.25!K64+ноя.25!H64-ноя.25!G64</f>
        <v>-5453.52</v>
      </c>
    </row>
    <row r="65" spans="1:11">
      <c r="A65" s="45"/>
      <c r="B65" s="3">
        <v>54</v>
      </c>
      <c r="C65" s="95"/>
      <c r="D65" s="95"/>
      <c r="E65" s="137">
        <f t="shared" si="0"/>
        <v>0</v>
      </c>
      <c r="F65" s="146">
        <v>7.33</v>
      </c>
      <c r="G65" s="98">
        <f t="shared" si="1"/>
        <v>0</v>
      </c>
      <c r="H65" s="98"/>
      <c r="I65" s="152"/>
      <c r="J65" s="102"/>
      <c r="K65" s="98">
        <f>окт.25!K65+ноя.25!H65-ноя.25!G65</f>
        <v>-729.13000000000011</v>
      </c>
    </row>
    <row r="66" spans="1:11">
      <c r="A66" s="45"/>
      <c r="B66" s="3">
        <v>56</v>
      </c>
      <c r="C66" s="95"/>
      <c r="D66" s="95"/>
      <c r="E66" s="137">
        <f t="shared" si="0"/>
        <v>0</v>
      </c>
      <c r="F66" s="146">
        <v>7.33</v>
      </c>
      <c r="G66" s="98">
        <f t="shared" si="1"/>
        <v>0</v>
      </c>
      <c r="H66" s="98"/>
      <c r="I66" s="152"/>
      <c r="J66" s="102"/>
      <c r="K66" s="98">
        <f>окт.25!K66+ноя.25!H66-ноя.25!G66</f>
        <v>0</v>
      </c>
    </row>
    <row r="67" spans="1:11">
      <c r="A67" s="45"/>
      <c r="B67" s="3">
        <v>57</v>
      </c>
      <c r="C67" s="95"/>
      <c r="D67" s="95"/>
      <c r="E67" s="137">
        <f t="shared" si="0"/>
        <v>0</v>
      </c>
      <c r="F67" s="146">
        <v>7.33</v>
      </c>
      <c r="G67" s="98">
        <f t="shared" si="1"/>
        <v>0</v>
      </c>
      <c r="H67" s="98"/>
      <c r="I67" s="152"/>
      <c r="J67" s="102"/>
      <c r="K67" s="98">
        <f>окт.25!K67+ноя.25!H67-ноя.25!G67</f>
        <v>6134.81</v>
      </c>
    </row>
    <row r="68" spans="1:11">
      <c r="A68" s="45"/>
      <c r="B68" s="3">
        <v>58</v>
      </c>
      <c r="C68" s="95"/>
      <c r="D68" s="95"/>
      <c r="E68" s="137">
        <f t="shared" si="0"/>
        <v>0</v>
      </c>
      <c r="F68" s="146">
        <v>7.33</v>
      </c>
      <c r="G68" s="98">
        <f t="shared" si="1"/>
        <v>0</v>
      </c>
      <c r="H68" s="98"/>
      <c r="I68" s="152"/>
      <c r="J68" s="102"/>
      <c r="K68" s="98">
        <f>окт.25!K68+ноя.25!H68-ноя.25!G68</f>
        <v>21.990000000000002</v>
      </c>
    </row>
    <row r="69" spans="1:11">
      <c r="A69" s="45"/>
      <c r="B69" s="3">
        <v>59</v>
      </c>
      <c r="C69" s="95"/>
      <c r="D69" s="95"/>
      <c r="E69" s="137">
        <f t="shared" si="0"/>
        <v>0</v>
      </c>
      <c r="F69" s="146">
        <v>7.33</v>
      </c>
      <c r="G69" s="98">
        <f t="shared" si="1"/>
        <v>0</v>
      </c>
      <c r="H69" s="98"/>
      <c r="I69" s="152"/>
      <c r="J69" s="102"/>
      <c r="K69" s="98">
        <f>окт.25!K69+ноя.25!H69-ноя.25!G69</f>
        <v>-9779.9100000000017</v>
      </c>
    </row>
    <row r="70" spans="1:11">
      <c r="A70" s="45"/>
      <c r="B70" s="3">
        <v>60</v>
      </c>
      <c r="C70" s="95"/>
      <c r="D70" s="95"/>
      <c r="E70" s="137">
        <f t="shared" si="0"/>
        <v>0</v>
      </c>
      <c r="F70" s="146">
        <v>7.33</v>
      </c>
      <c r="G70" s="98">
        <f t="shared" si="1"/>
        <v>0</v>
      </c>
      <c r="H70" s="98"/>
      <c r="I70" s="152"/>
      <c r="J70" s="102"/>
      <c r="K70" s="98">
        <f>окт.25!K70+ноя.25!H70-ноя.25!G70</f>
        <v>0</v>
      </c>
    </row>
    <row r="71" spans="1:11">
      <c r="A71" s="45"/>
      <c r="B71" s="3">
        <v>61</v>
      </c>
      <c r="C71" s="95"/>
      <c r="D71" s="95"/>
      <c r="E71" s="137">
        <f t="shared" si="0"/>
        <v>0</v>
      </c>
      <c r="F71" s="146">
        <v>7.33</v>
      </c>
      <c r="G71" s="98">
        <f t="shared" si="1"/>
        <v>0</v>
      </c>
      <c r="H71" s="98"/>
      <c r="I71" s="152"/>
      <c r="J71" s="102"/>
      <c r="K71" s="98">
        <f>окт.25!K71+ноя.25!H71-ноя.25!G71</f>
        <v>0</v>
      </c>
    </row>
    <row r="72" spans="1:11">
      <c r="A72" s="45"/>
      <c r="B72" s="3">
        <v>62</v>
      </c>
      <c r="C72" s="95"/>
      <c r="D72" s="95"/>
      <c r="E72" s="137">
        <f t="shared" ref="E72:E135" si="2">D72-C72</f>
        <v>0</v>
      </c>
      <c r="F72" s="146">
        <v>7.33</v>
      </c>
      <c r="G72" s="98">
        <f t="shared" ref="G72:G138" si="3">F72*E72</f>
        <v>0</v>
      </c>
      <c r="H72" s="98"/>
      <c r="I72" s="152"/>
      <c r="J72" s="102"/>
      <c r="K72" s="98">
        <f>окт.25!K72+ноя.25!H72-ноя.25!G72</f>
        <v>-461.79</v>
      </c>
    </row>
    <row r="73" spans="1:11">
      <c r="A73" s="45"/>
      <c r="B73" s="3">
        <v>63</v>
      </c>
      <c r="C73" s="95"/>
      <c r="D73" s="95"/>
      <c r="E73" s="137">
        <f t="shared" si="2"/>
        <v>0</v>
      </c>
      <c r="F73" s="146">
        <v>7.33</v>
      </c>
      <c r="G73" s="98">
        <f t="shared" si="3"/>
        <v>0</v>
      </c>
      <c r="H73" s="98"/>
      <c r="I73" s="152"/>
      <c r="J73" s="102"/>
      <c r="K73" s="98">
        <f>окт.25!K73+ноя.25!H73-ноя.25!G73</f>
        <v>-20326.09</v>
      </c>
    </row>
    <row r="74" spans="1:11">
      <c r="A74" s="45"/>
      <c r="B74" s="3">
        <v>64</v>
      </c>
      <c r="C74" s="95"/>
      <c r="D74" s="95"/>
      <c r="E74" s="137">
        <f t="shared" si="2"/>
        <v>0</v>
      </c>
      <c r="F74" s="146">
        <v>7.33</v>
      </c>
      <c r="G74" s="98">
        <f t="shared" si="3"/>
        <v>0</v>
      </c>
      <c r="H74" s="98"/>
      <c r="I74" s="152"/>
      <c r="J74" s="102"/>
      <c r="K74" s="98">
        <f>окт.25!K74+ноя.25!H74-ноя.25!G74</f>
        <v>0</v>
      </c>
    </row>
    <row r="75" spans="1:11">
      <c r="A75" s="45"/>
      <c r="B75" s="3">
        <v>65</v>
      </c>
      <c r="C75" s="95"/>
      <c r="D75" s="95"/>
      <c r="E75" s="137">
        <f t="shared" si="2"/>
        <v>0</v>
      </c>
      <c r="F75" s="146">
        <v>7.33</v>
      </c>
      <c r="G75" s="98">
        <f t="shared" si="3"/>
        <v>0</v>
      </c>
      <c r="H75" s="98"/>
      <c r="I75" s="152"/>
      <c r="J75" s="102"/>
      <c r="K75" s="98">
        <f>окт.25!K75+ноя.25!H75-ноя.25!G75</f>
        <v>0</v>
      </c>
    </row>
    <row r="76" spans="1:11">
      <c r="A76" s="45"/>
      <c r="B76" s="3">
        <v>66</v>
      </c>
      <c r="C76" s="95"/>
      <c r="D76" s="95"/>
      <c r="E76" s="137">
        <f t="shared" si="2"/>
        <v>0</v>
      </c>
      <c r="F76" s="146">
        <v>7.33</v>
      </c>
      <c r="G76" s="98">
        <f t="shared" si="3"/>
        <v>0</v>
      </c>
      <c r="H76" s="98"/>
      <c r="I76" s="152"/>
      <c r="J76" s="102"/>
      <c r="K76" s="98">
        <f>окт.25!K76+ноя.25!H76-ноя.25!G76</f>
        <v>-8450.5499999999993</v>
      </c>
    </row>
    <row r="77" spans="1:11">
      <c r="A77" s="45"/>
      <c r="B77" s="3">
        <v>67</v>
      </c>
      <c r="C77" s="95"/>
      <c r="D77" s="95"/>
      <c r="E77" s="137">
        <f t="shared" si="2"/>
        <v>0</v>
      </c>
      <c r="F77" s="146">
        <v>7.33</v>
      </c>
      <c r="G77" s="98">
        <f t="shared" si="3"/>
        <v>0</v>
      </c>
      <c r="H77" s="98"/>
      <c r="I77" s="152"/>
      <c r="J77" s="102"/>
      <c r="K77" s="98">
        <f>окт.25!K77+ноя.25!H77-ноя.25!G77</f>
        <v>-5083.2599999999993</v>
      </c>
    </row>
    <row r="78" spans="1:11">
      <c r="A78" s="45"/>
      <c r="B78" s="3">
        <v>68.69</v>
      </c>
      <c r="C78" s="95"/>
      <c r="D78" s="95"/>
      <c r="E78" s="137">
        <f t="shared" si="2"/>
        <v>0</v>
      </c>
      <c r="F78" s="146">
        <v>7.33</v>
      </c>
      <c r="G78" s="98">
        <f t="shared" si="3"/>
        <v>0</v>
      </c>
      <c r="H78" s="98"/>
      <c r="I78" s="152"/>
      <c r="J78" s="102"/>
      <c r="K78" s="98">
        <f>окт.25!K78+ноя.25!H78-ноя.25!G78</f>
        <v>0</v>
      </c>
    </row>
    <row r="79" spans="1:11">
      <c r="A79" s="45"/>
      <c r="B79" s="3">
        <v>69</v>
      </c>
      <c r="C79" s="95"/>
      <c r="D79" s="95"/>
      <c r="E79" s="137">
        <f t="shared" si="2"/>
        <v>0</v>
      </c>
      <c r="F79" s="146">
        <v>7.33</v>
      </c>
      <c r="G79" s="98">
        <f t="shared" si="3"/>
        <v>0</v>
      </c>
      <c r="H79" s="98"/>
      <c r="I79" s="152"/>
      <c r="J79" s="102"/>
      <c r="K79" s="98">
        <f>окт.25!K79+ноя.25!H79-ноя.25!G79</f>
        <v>0</v>
      </c>
    </row>
    <row r="80" spans="1:11">
      <c r="A80" s="45"/>
      <c r="B80" s="3">
        <v>70</v>
      </c>
      <c r="C80" s="95"/>
      <c r="D80" s="95"/>
      <c r="E80" s="137">
        <f t="shared" si="2"/>
        <v>0</v>
      </c>
      <c r="F80" s="146">
        <v>7.33</v>
      </c>
      <c r="G80" s="98">
        <f t="shared" si="3"/>
        <v>0</v>
      </c>
      <c r="H80" s="98"/>
      <c r="I80" s="152"/>
      <c r="J80" s="102"/>
      <c r="K80" s="98">
        <f>окт.25!K80+ноя.25!H80-ноя.25!G80</f>
        <v>-36.65</v>
      </c>
    </row>
    <row r="81" spans="1:11">
      <c r="A81" s="45"/>
      <c r="B81" s="3">
        <v>71</v>
      </c>
      <c r="C81" s="95"/>
      <c r="D81" s="95"/>
      <c r="E81" s="137">
        <f t="shared" si="2"/>
        <v>0</v>
      </c>
      <c r="F81" s="146">
        <v>7.33</v>
      </c>
      <c r="G81" s="98">
        <f t="shared" si="3"/>
        <v>0</v>
      </c>
      <c r="H81" s="98"/>
      <c r="I81" s="152"/>
      <c r="J81" s="102"/>
      <c r="K81" s="98">
        <f>окт.25!K81+ноя.25!H81-ноя.25!G81</f>
        <v>-35132.69</v>
      </c>
    </row>
    <row r="82" spans="1:11">
      <c r="A82" s="45"/>
      <c r="B82" s="3">
        <v>72</v>
      </c>
      <c r="C82" s="95"/>
      <c r="D82" s="95"/>
      <c r="E82" s="137">
        <f t="shared" si="2"/>
        <v>0</v>
      </c>
      <c r="F82" s="146">
        <v>7.33</v>
      </c>
      <c r="G82" s="98">
        <f t="shared" si="3"/>
        <v>0</v>
      </c>
      <c r="H82" s="98"/>
      <c r="I82" s="152"/>
      <c r="J82" s="102"/>
      <c r="K82" s="98">
        <f>окт.25!K82+ноя.25!H82-ноя.25!G82</f>
        <v>0</v>
      </c>
    </row>
    <row r="83" spans="1:11">
      <c r="A83" s="45"/>
      <c r="B83" s="3">
        <v>73</v>
      </c>
      <c r="C83" s="95"/>
      <c r="D83" s="95"/>
      <c r="E83" s="137">
        <f t="shared" si="2"/>
        <v>0</v>
      </c>
      <c r="F83" s="146">
        <v>7.33</v>
      </c>
      <c r="G83" s="98">
        <f t="shared" si="3"/>
        <v>0</v>
      </c>
      <c r="H83" s="98"/>
      <c r="I83" s="152"/>
      <c r="J83" s="102"/>
      <c r="K83" s="98">
        <f>окт.25!K83+ноя.25!H83-ноя.25!G83</f>
        <v>0</v>
      </c>
    </row>
    <row r="84" spans="1:11">
      <c r="A84" s="45"/>
      <c r="B84" s="3">
        <v>74</v>
      </c>
      <c r="C84" s="95"/>
      <c r="D84" s="95"/>
      <c r="E84" s="137">
        <f t="shared" si="2"/>
        <v>0</v>
      </c>
      <c r="F84" s="146">
        <v>7.33</v>
      </c>
      <c r="G84" s="98">
        <f t="shared" si="3"/>
        <v>0</v>
      </c>
      <c r="H84" s="98"/>
      <c r="I84" s="152"/>
      <c r="J84" s="102"/>
      <c r="K84" s="98">
        <f>окт.25!K84+ноя.25!H84-ноя.25!G84</f>
        <v>0</v>
      </c>
    </row>
    <row r="85" spans="1:11">
      <c r="A85" s="45"/>
      <c r="B85" s="3">
        <v>75</v>
      </c>
      <c r="C85" s="95"/>
      <c r="D85" s="95"/>
      <c r="E85" s="137">
        <f t="shared" si="2"/>
        <v>0</v>
      </c>
      <c r="F85" s="146">
        <v>7.33</v>
      </c>
      <c r="G85" s="98">
        <f t="shared" si="3"/>
        <v>0</v>
      </c>
      <c r="H85" s="98"/>
      <c r="I85" s="152"/>
      <c r="J85" s="102"/>
      <c r="K85" s="98">
        <f>окт.25!K85+ноя.25!H85-ноя.25!G85</f>
        <v>0</v>
      </c>
    </row>
    <row r="86" spans="1:11">
      <c r="A86" s="45"/>
      <c r="B86" s="3">
        <v>76</v>
      </c>
      <c r="C86" s="95"/>
      <c r="D86" s="95"/>
      <c r="E86" s="137">
        <f t="shared" si="2"/>
        <v>0</v>
      </c>
      <c r="F86" s="146">
        <v>7.33</v>
      </c>
      <c r="G86" s="98">
        <f t="shared" si="3"/>
        <v>0</v>
      </c>
      <c r="H86" s="98"/>
      <c r="I86" s="152"/>
      <c r="J86" s="102"/>
      <c r="K86" s="98">
        <f>окт.25!K86+ноя.25!H86-ноя.25!G86</f>
        <v>0</v>
      </c>
    </row>
    <row r="87" spans="1:11">
      <c r="A87" s="45"/>
      <c r="B87" s="3">
        <v>77</v>
      </c>
      <c r="C87" s="95"/>
      <c r="D87" s="95"/>
      <c r="E87" s="137">
        <f t="shared" si="2"/>
        <v>0</v>
      </c>
      <c r="F87" s="146">
        <v>7.33</v>
      </c>
      <c r="G87" s="98">
        <f t="shared" si="3"/>
        <v>0</v>
      </c>
      <c r="H87" s="98"/>
      <c r="I87" s="152"/>
      <c r="J87" s="102"/>
      <c r="K87" s="98">
        <f>окт.25!K87+ноя.25!H87-ноя.25!G87</f>
        <v>0</v>
      </c>
    </row>
    <row r="88" spans="1:11">
      <c r="A88" s="45"/>
      <c r="B88" s="3">
        <v>78</v>
      </c>
      <c r="C88" s="95"/>
      <c r="D88" s="95"/>
      <c r="E88" s="137">
        <f t="shared" si="2"/>
        <v>0</v>
      </c>
      <c r="F88" s="146">
        <v>7.33</v>
      </c>
      <c r="G88" s="98">
        <f t="shared" si="3"/>
        <v>0</v>
      </c>
      <c r="H88" s="98"/>
      <c r="I88" s="152"/>
      <c r="J88" s="102"/>
      <c r="K88" s="98">
        <f>окт.25!K88+ноя.25!H88-ноя.25!G88</f>
        <v>0</v>
      </c>
    </row>
    <row r="89" spans="1:11">
      <c r="A89" s="45"/>
      <c r="B89" s="3">
        <v>79</v>
      </c>
      <c r="C89" s="95"/>
      <c r="D89" s="95"/>
      <c r="E89" s="137">
        <f t="shared" si="2"/>
        <v>0</v>
      </c>
      <c r="F89" s="146">
        <v>7.33</v>
      </c>
      <c r="G89" s="98">
        <f t="shared" si="3"/>
        <v>0</v>
      </c>
      <c r="H89" s="98"/>
      <c r="I89" s="152"/>
      <c r="J89" s="102"/>
      <c r="K89" s="98">
        <f>окт.25!K89+ноя.25!H89-ноя.25!G89</f>
        <v>-15493.99</v>
      </c>
    </row>
    <row r="90" spans="1:11">
      <c r="A90" s="45"/>
      <c r="B90" s="3">
        <v>80</v>
      </c>
      <c r="C90" s="95"/>
      <c r="D90" s="95"/>
      <c r="E90" s="137">
        <f t="shared" si="2"/>
        <v>0</v>
      </c>
      <c r="F90" s="146">
        <v>7.33</v>
      </c>
      <c r="G90" s="98">
        <f t="shared" si="3"/>
        <v>0</v>
      </c>
      <c r="H90" s="98"/>
      <c r="I90" s="152"/>
      <c r="J90" s="102"/>
      <c r="K90" s="98">
        <f>окт.25!K90+ноя.25!H90-ноя.25!G90</f>
        <v>-14353.53</v>
      </c>
    </row>
    <row r="91" spans="1:11">
      <c r="A91" s="45"/>
      <c r="B91" s="3">
        <v>81</v>
      </c>
      <c r="C91" s="95"/>
      <c r="D91" s="95"/>
      <c r="E91" s="137">
        <f t="shared" si="2"/>
        <v>0</v>
      </c>
      <c r="F91" s="146">
        <v>7.33</v>
      </c>
      <c r="G91" s="98">
        <f t="shared" si="3"/>
        <v>0</v>
      </c>
      <c r="H91" s="98"/>
      <c r="I91" s="152"/>
      <c r="J91" s="102"/>
      <c r="K91" s="98">
        <f>окт.25!K91+ноя.25!H91-ноя.25!G91</f>
        <v>0</v>
      </c>
    </row>
    <row r="92" spans="1:11">
      <c r="A92" s="45"/>
      <c r="B92" s="3">
        <v>82</v>
      </c>
      <c r="C92" s="95"/>
      <c r="D92" s="95"/>
      <c r="E92" s="137">
        <f t="shared" si="2"/>
        <v>0</v>
      </c>
      <c r="F92" s="146">
        <v>7.33</v>
      </c>
      <c r="G92" s="98">
        <f t="shared" si="3"/>
        <v>0</v>
      </c>
      <c r="H92" s="98"/>
      <c r="I92" s="152"/>
      <c r="J92" s="102"/>
      <c r="K92" s="98">
        <f>окт.25!K92+ноя.25!H92-ноя.25!G92</f>
        <v>0</v>
      </c>
    </row>
    <row r="93" spans="1:11">
      <c r="A93" s="45"/>
      <c r="B93" s="3">
        <v>83</v>
      </c>
      <c r="C93" s="95"/>
      <c r="D93" s="95"/>
      <c r="E93" s="137">
        <f t="shared" si="2"/>
        <v>0</v>
      </c>
      <c r="F93" s="146">
        <v>7.33</v>
      </c>
      <c r="G93" s="98">
        <f t="shared" si="3"/>
        <v>0</v>
      </c>
      <c r="H93" s="98"/>
      <c r="I93" s="152"/>
      <c r="J93" s="102"/>
      <c r="K93" s="98">
        <f>окт.25!K93+ноя.25!H93-ноя.25!G93</f>
        <v>0</v>
      </c>
    </row>
    <row r="94" spans="1:11">
      <c r="A94" s="45"/>
      <c r="B94" s="3">
        <v>84</v>
      </c>
      <c r="C94" s="95"/>
      <c r="D94" s="95"/>
      <c r="E94" s="137">
        <f t="shared" si="2"/>
        <v>0</v>
      </c>
      <c r="F94" s="146">
        <v>7.33</v>
      </c>
      <c r="G94" s="98">
        <f t="shared" si="3"/>
        <v>0</v>
      </c>
      <c r="H94" s="98"/>
      <c r="I94" s="152"/>
      <c r="J94" s="102"/>
      <c r="K94" s="98">
        <f>окт.25!K94+ноя.25!H94-ноя.25!G94</f>
        <v>0</v>
      </c>
    </row>
    <row r="95" spans="1:11">
      <c r="A95" s="45"/>
      <c r="B95" s="3">
        <v>85</v>
      </c>
      <c r="C95" s="95"/>
      <c r="D95" s="95"/>
      <c r="E95" s="137">
        <f t="shared" si="2"/>
        <v>0</v>
      </c>
      <c r="F95" s="146">
        <v>7.33</v>
      </c>
      <c r="G95" s="98">
        <f t="shared" si="3"/>
        <v>0</v>
      </c>
      <c r="H95" s="98"/>
      <c r="I95" s="152"/>
      <c r="J95" s="102"/>
      <c r="K95" s="98">
        <f>окт.25!K95+ноя.25!H95-ноя.25!G95</f>
        <v>-6556.5899999999992</v>
      </c>
    </row>
    <row r="96" spans="1:11">
      <c r="A96" s="45"/>
      <c r="B96" s="3">
        <v>86</v>
      </c>
      <c r="C96" s="95"/>
      <c r="D96" s="95"/>
      <c r="E96" s="137">
        <f t="shared" si="2"/>
        <v>0</v>
      </c>
      <c r="F96" s="146">
        <v>7.33</v>
      </c>
      <c r="G96" s="98">
        <f t="shared" si="3"/>
        <v>0</v>
      </c>
      <c r="H96" s="98"/>
      <c r="I96" s="152"/>
      <c r="J96" s="102"/>
      <c r="K96" s="98">
        <f>окт.25!K96+ноя.25!H96-ноя.25!G96</f>
        <v>0</v>
      </c>
    </row>
    <row r="97" spans="1:11">
      <c r="A97" s="45"/>
      <c r="B97" s="3">
        <v>87</v>
      </c>
      <c r="C97" s="95"/>
      <c r="D97" s="95"/>
      <c r="E97" s="137">
        <f t="shared" si="2"/>
        <v>0</v>
      </c>
      <c r="F97" s="146">
        <v>7.33</v>
      </c>
      <c r="G97" s="98">
        <f t="shared" si="3"/>
        <v>0</v>
      </c>
      <c r="H97" s="98"/>
      <c r="I97" s="152"/>
      <c r="J97" s="102"/>
      <c r="K97" s="98">
        <f>окт.25!K97+ноя.25!H97-ноя.25!G97</f>
        <v>0</v>
      </c>
    </row>
    <row r="98" spans="1:11">
      <c r="A98" s="45"/>
      <c r="B98" s="3">
        <v>88</v>
      </c>
      <c r="C98" s="95"/>
      <c r="D98" s="95"/>
      <c r="E98" s="137">
        <f t="shared" si="2"/>
        <v>0</v>
      </c>
      <c r="F98" s="146">
        <v>7.33</v>
      </c>
      <c r="G98" s="98">
        <f t="shared" si="3"/>
        <v>0</v>
      </c>
      <c r="H98" s="98"/>
      <c r="I98" s="152"/>
      <c r="J98" s="102"/>
      <c r="K98" s="98">
        <f>окт.25!K98+ноя.25!H98-ноя.25!G98</f>
        <v>0</v>
      </c>
    </row>
    <row r="99" spans="1:11">
      <c r="A99" s="45"/>
      <c r="B99" s="3">
        <v>89</v>
      </c>
      <c r="C99" s="95"/>
      <c r="D99" s="95"/>
      <c r="E99" s="137">
        <f t="shared" si="2"/>
        <v>0</v>
      </c>
      <c r="F99" s="146">
        <v>7.33</v>
      </c>
      <c r="G99" s="98">
        <f t="shared" si="3"/>
        <v>0</v>
      </c>
      <c r="H99" s="98"/>
      <c r="I99" s="152"/>
      <c r="J99" s="102"/>
      <c r="K99" s="98">
        <f>окт.25!K99+ноя.25!H99-ноя.25!G99</f>
        <v>0</v>
      </c>
    </row>
    <row r="100" spans="1:11">
      <c r="A100" s="45"/>
      <c r="B100" s="3">
        <v>90</v>
      </c>
      <c r="C100" s="95"/>
      <c r="D100" s="95"/>
      <c r="E100" s="137">
        <f t="shared" si="2"/>
        <v>0</v>
      </c>
      <c r="F100" s="146">
        <v>7.33</v>
      </c>
      <c r="G100" s="98">
        <f t="shared" si="3"/>
        <v>0</v>
      </c>
      <c r="H100" s="98"/>
      <c r="I100" s="152"/>
      <c r="J100" s="102"/>
      <c r="K100" s="98">
        <f>окт.25!K100+ноя.25!H100-ноя.25!G100</f>
        <v>0</v>
      </c>
    </row>
    <row r="101" spans="1:11">
      <c r="A101" s="45"/>
      <c r="B101" s="3">
        <v>91</v>
      </c>
      <c r="C101" s="95"/>
      <c r="D101" s="95"/>
      <c r="E101" s="137">
        <f t="shared" si="2"/>
        <v>0</v>
      </c>
      <c r="F101" s="146">
        <v>7.33</v>
      </c>
      <c r="G101" s="98">
        <f t="shared" si="3"/>
        <v>0</v>
      </c>
      <c r="H101" s="98"/>
      <c r="I101" s="152"/>
      <c r="J101" s="102"/>
      <c r="K101" s="98">
        <f>окт.25!K101+ноя.25!H101-ноя.25!G101</f>
        <v>0</v>
      </c>
    </row>
    <row r="102" spans="1:11">
      <c r="A102" s="45"/>
      <c r="B102" s="3">
        <v>92</v>
      </c>
      <c r="C102" s="95"/>
      <c r="D102" s="95"/>
      <c r="E102" s="137">
        <f t="shared" si="2"/>
        <v>0</v>
      </c>
      <c r="F102" s="146">
        <v>7.33</v>
      </c>
      <c r="G102" s="98">
        <f t="shared" si="3"/>
        <v>0</v>
      </c>
      <c r="H102" s="98"/>
      <c r="I102" s="152"/>
      <c r="J102" s="102"/>
      <c r="K102" s="98">
        <f>окт.25!K102+ноя.25!H102-ноя.25!G102</f>
        <v>0</v>
      </c>
    </row>
    <row r="103" spans="1:11">
      <c r="A103" s="45"/>
      <c r="B103" s="3">
        <v>93</v>
      </c>
      <c r="C103" s="95"/>
      <c r="D103" s="95"/>
      <c r="E103" s="137">
        <f t="shared" si="2"/>
        <v>0</v>
      </c>
      <c r="F103" s="146">
        <v>7.33</v>
      </c>
      <c r="G103" s="98">
        <f t="shared" si="3"/>
        <v>0</v>
      </c>
      <c r="H103" s="98"/>
      <c r="I103" s="152"/>
      <c r="J103" s="102"/>
      <c r="K103" s="98">
        <f>окт.25!K103+ноя.25!H103-ноя.25!G103</f>
        <v>-982.22</v>
      </c>
    </row>
    <row r="104" spans="1:11">
      <c r="A104" s="45"/>
      <c r="B104" s="3">
        <v>94</v>
      </c>
      <c r="C104" s="95"/>
      <c r="D104" s="95"/>
      <c r="E104" s="137">
        <f t="shared" si="2"/>
        <v>0</v>
      </c>
      <c r="F104" s="146">
        <v>7.33</v>
      </c>
      <c r="G104" s="98">
        <f t="shared" si="3"/>
        <v>0</v>
      </c>
      <c r="H104" s="98"/>
      <c r="I104" s="152"/>
      <c r="J104" s="102"/>
      <c r="K104" s="98">
        <f>окт.25!K104+ноя.25!H104-ноя.25!G104</f>
        <v>0</v>
      </c>
    </row>
    <row r="105" spans="1:11">
      <c r="A105" s="45"/>
      <c r="B105" s="3">
        <v>95</v>
      </c>
      <c r="C105" s="95"/>
      <c r="D105" s="95"/>
      <c r="E105" s="137">
        <f t="shared" si="2"/>
        <v>0</v>
      </c>
      <c r="F105" s="146">
        <v>7.33</v>
      </c>
      <c r="G105" s="98">
        <f t="shared" si="3"/>
        <v>0</v>
      </c>
      <c r="H105" s="98"/>
      <c r="I105" s="152"/>
      <c r="J105" s="102"/>
      <c r="K105" s="98">
        <f>окт.25!K105+ноя.25!H105-ноя.25!G105</f>
        <v>0</v>
      </c>
    </row>
    <row r="106" spans="1:11">
      <c r="A106" s="45"/>
      <c r="B106" s="3">
        <v>96</v>
      </c>
      <c r="C106" s="95"/>
      <c r="D106" s="95"/>
      <c r="E106" s="137">
        <f t="shared" si="2"/>
        <v>0</v>
      </c>
      <c r="F106" s="146">
        <v>7.33</v>
      </c>
      <c r="G106" s="98">
        <f t="shared" si="3"/>
        <v>0</v>
      </c>
      <c r="H106" s="98"/>
      <c r="I106" s="152"/>
      <c r="J106" s="102"/>
      <c r="K106" s="98">
        <f>окт.25!K106+ноя.25!H106-ноя.25!G106</f>
        <v>0</v>
      </c>
    </row>
    <row r="107" spans="1:11">
      <c r="A107" s="45"/>
      <c r="B107" s="3">
        <v>97</v>
      </c>
      <c r="C107" s="95"/>
      <c r="D107" s="95"/>
      <c r="E107" s="137">
        <f t="shared" si="2"/>
        <v>0</v>
      </c>
      <c r="F107" s="146">
        <v>7.33</v>
      </c>
      <c r="G107" s="98">
        <f t="shared" si="3"/>
        <v>0</v>
      </c>
      <c r="H107" s="98"/>
      <c r="I107" s="152"/>
      <c r="J107" s="102"/>
      <c r="K107" s="98">
        <f>окт.25!K107+ноя.25!H107-ноя.25!G107</f>
        <v>0</v>
      </c>
    </row>
    <row r="108" spans="1:11">
      <c r="A108" s="45"/>
      <c r="B108" s="3">
        <v>98</v>
      </c>
      <c r="C108" s="95"/>
      <c r="D108" s="95"/>
      <c r="E108" s="137">
        <f t="shared" si="2"/>
        <v>0</v>
      </c>
      <c r="F108" s="146">
        <v>7.33</v>
      </c>
      <c r="G108" s="98">
        <f t="shared" si="3"/>
        <v>0</v>
      </c>
      <c r="H108" s="98"/>
      <c r="I108" s="152"/>
      <c r="J108" s="102"/>
      <c r="K108" s="98">
        <f>окт.25!K108+ноя.25!H108-ноя.25!G108</f>
        <v>0</v>
      </c>
    </row>
    <row r="109" spans="1:11">
      <c r="A109" s="45"/>
      <c r="B109" s="3">
        <v>99</v>
      </c>
      <c r="C109" s="95"/>
      <c r="D109" s="95"/>
      <c r="E109" s="137">
        <f t="shared" si="2"/>
        <v>0</v>
      </c>
      <c r="F109" s="146">
        <v>7.33</v>
      </c>
      <c r="G109" s="98">
        <f t="shared" si="3"/>
        <v>0</v>
      </c>
      <c r="H109" s="98"/>
      <c r="I109" s="152"/>
      <c r="J109" s="102"/>
      <c r="K109" s="98">
        <f>окт.25!K109+ноя.25!H109-ноя.25!G109</f>
        <v>0</v>
      </c>
    </row>
    <row r="110" spans="1:11">
      <c r="A110" s="45"/>
      <c r="B110" s="3">
        <v>100</v>
      </c>
      <c r="C110" s="95"/>
      <c r="D110" s="95"/>
      <c r="E110" s="137">
        <f t="shared" si="2"/>
        <v>0</v>
      </c>
      <c r="F110" s="146">
        <v>7.33</v>
      </c>
      <c r="G110" s="98">
        <f t="shared" si="3"/>
        <v>0</v>
      </c>
      <c r="H110" s="98"/>
      <c r="I110" s="152"/>
      <c r="J110" s="102"/>
      <c r="K110" s="98">
        <f>окт.25!K110+ноя.25!H110-ноя.25!G110</f>
        <v>0</v>
      </c>
    </row>
    <row r="111" spans="1:11">
      <c r="A111" s="45"/>
      <c r="B111" s="3">
        <v>101</v>
      </c>
      <c r="C111" s="95"/>
      <c r="D111" s="95"/>
      <c r="E111" s="137">
        <f t="shared" si="2"/>
        <v>0</v>
      </c>
      <c r="F111" s="146">
        <v>7.33</v>
      </c>
      <c r="G111" s="98">
        <f t="shared" si="3"/>
        <v>0</v>
      </c>
      <c r="H111" s="98"/>
      <c r="I111" s="152"/>
      <c r="J111" s="102"/>
      <c r="K111" s="98">
        <f>окт.25!K111+ноя.25!H111-ноя.25!G111</f>
        <v>0</v>
      </c>
    </row>
    <row r="112" spans="1:11">
      <c r="A112" s="45"/>
      <c r="B112" s="3">
        <v>102</v>
      </c>
      <c r="C112" s="95"/>
      <c r="D112" s="95"/>
      <c r="E112" s="137">
        <f t="shared" si="2"/>
        <v>0</v>
      </c>
      <c r="F112" s="146">
        <v>7.33</v>
      </c>
      <c r="G112" s="98">
        <f t="shared" si="3"/>
        <v>0</v>
      </c>
      <c r="H112" s="98"/>
      <c r="I112" s="152"/>
      <c r="J112" s="102"/>
      <c r="K112" s="98">
        <f>окт.25!K112+ноя.25!H112-ноя.25!G112</f>
        <v>-7.33</v>
      </c>
    </row>
    <row r="113" spans="1:11">
      <c r="A113" s="45"/>
      <c r="B113" s="3" t="s">
        <v>42</v>
      </c>
      <c r="C113" s="95"/>
      <c r="D113" s="95"/>
      <c r="E113" s="137">
        <f t="shared" si="2"/>
        <v>0</v>
      </c>
      <c r="F113" s="146">
        <v>7.33</v>
      </c>
      <c r="G113" s="98">
        <f t="shared" si="3"/>
        <v>0</v>
      </c>
      <c r="H113" s="98"/>
      <c r="I113" s="152"/>
      <c r="J113" s="102"/>
      <c r="K113" s="98">
        <f>окт.25!K113+ноя.25!H113-ноя.25!G113</f>
        <v>0</v>
      </c>
    </row>
    <row r="114" spans="1:11">
      <c r="A114" s="45"/>
      <c r="B114" s="3">
        <v>103</v>
      </c>
      <c r="C114" s="95"/>
      <c r="D114" s="95"/>
      <c r="E114" s="137">
        <f t="shared" si="2"/>
        <v>0</v>
      </c>
      <c r="F114" s="146">
        <v>7.33</v>
      </c>
      <c r="G114" s="98">
        <f t="shared" si="3"/>
        <v>0</v>
      </c>
      <c r="H114" s="98"/>
      <c r="I114" s="152"/>
      <c r="J114" s="102"/>
      <c r="K114" s="98">
        <f>окт.25!K114+ноя.25!H114-ноя.25!G114</f>
        <v>-65.97</v>
      </c>
    </row>
    <row r="115" spans="1:11">
      <c r="A115" s="45"/>
      <c r="B115" s="3">
        <v>104</v>
      </c>
      <c r="C115" s="95"/>
      <c r="D115" s="95"/>
      <c r="E115" s="137">
        <f t="shared" si="2"/>
        <v>0</v>
      </c>
      <c r="F115" s="146">
        <v>7.33</v>
      </c>
      <c r="G115" s="98">
        <f t="shared" si="3"/>
        <v>0</v>
      </c>
      <c r="H115" s="98"/>
      <c r="I115" s="152"/>
      <c r="J115" s="102"/>
      <c r="K115" s="98">
        <f>окт.25!K115+ноя.25!H115-ноя.25!G115</f>
        <v>0</v>
      </c>
    </row>
    <row r="116" spans="1:11">
      <c r="A116" s="45"/>
      <c r="B116" s="3">
        <v>105</v>
      </c>
      <c r="C116" s="95"/>
      <c r="D116" s="95"/>
      <c r="E116" s="137">
        <f t="shared" si="2"/>
        <v>0</v>
      </c>
      <c r="F116" s="146">
        <v>7.33</v>
      </c>
      <c r="G116" s="98">
        <f t="shared" si="3"/>
        <v>0</v>
      </c>
      <c r="H116" s="98"/>
      <c r="I116" s="152"/>
      <c r="J116" s="102"/>
      <c r="K116" s="98">
        <f>окт.25!K116+ноя.25!H116-ноя.25!G116</f>
        <v>0</v>
      </c>
    </row>
    <row r="117" spans="1:11">
      <c r="A117" s="45"/>
      <c r="B117" s="3">
        <v>106</v>
      </c>
      <c r="C117" s="95"/>
      <c r="D117" s="95"/>
      <c r="E117" s="137">
        <f t="shared" si="2"/>
        <v>0</v>
      </c>
      <c r="F117" s="146">
        <v>7.33</v>
      </c>
      <c r="G117" s="98">
        <f t="shared" si="3"/>
        <v>0</v>
      </c>
      <c r="H117" s="98"/>
      <c r="I117" s="152"/>
      <c r="J117" s="102"/>
      <c r="K117" s="98">
        <f>окт.25!K117+ноя.25!H117-ноя.25!G117</f>
        <v>0</v>
      </c>
    </row>
    <row r="118" spans="1:11">
      <c r="A118" s="45"/>
      <c r="B118" s="3">
        <v>107</v>
      </c>
      <c r="C118" s="95"/>
      <c r="D118" s="95"/>
      <c r="E118" s="137">
        <f t="shared" si="2"/>
        <v>0</v>
      </c>
      <c r="F118" s="146">
        <v>7.33</v>
      </c>
      <c r="G118" s="98">
        <f t="shared" si="3"/>
        <v>0</v>
      </c>
      <c r="H118" s="98"/>
      <c r="I118" s="152"/>
      <c r="J118" s="102"/>
      <c r="K118" s="98">
        <f>окт.25!K118+ноя.25!H118-ноя.25!G118</f>
        <v>0</v>
      </c>
    </row>
    <row r="119" spans="1:11">
      <c r="A119" s="45"/>
      <c r="B119" s="3">
        <v>108</v>
      </c>
      <c r="C119" s="95"/>
      <c r="D119" s="95"/>
      <c r="E119" s="137">
        <f t="shared" si="2"/>
        <v>0</v>
      </c>
      <c r="F119" s="146">
        <v>7.33</v>
      </c>
      <c r="G119" s="98">
        <f t="shared" si="3"/>
        <v>0</v>
      </c>
      <c r="H119" s="98"/>
      <c r="I119" s="152"/>
      <c r="J119" s="102"/>
      <c r="K119" s="98">
        <f>окт.25!K119+ноя.25!H119-ноя.25!G119</f>
        <v>0</v>
      </c>
    </row>
    <row r="120" spans="1:11">
      <c r="A120" s="45"/>
      <c r="B120" s="3">
        <v>109</v>
      </c>
      <c r="C120" s="95"/>
      <c r="D120" s="95"/>
      <c r="E120" s="137">
        <f t="shared" si="2"/>
        <v>0</v>
      </c>
      <c r="F120" s="146">
        <v>7.33</v>
      </c>
      <c r="G120" s="98">
        <f t="shared" si="3"/>
        <v>0</v>
      </c>
      <c r="H120" s="98"/>
      <c r="I120" s="152"/>
      <c r="J120" s="102"/>
      <c r="K120" s="98">
        <f>окт.25!K120+ноя.25!H120-ноя.25!G120</f>
        <v>0</v>
      </c>
    </row>
    <row r="121" spans="1:11">
      <c r="A121" s="45"/>
      <c r="B121" s="3">
        <v>110</v>
      </c>
      <c r="C121" s="95"/>
      <c r="D121" s="95"/>
      <c r="E121" s="137">
        <f t="shared" si="2"/>
        <v>0</v>
      </c>
      <c r="F121" s="146">
        <v>7.33</v>
      </c>
      <c r="G121" s="98">
        <f t="shared" si="3"/>
        <v>0</v>
      </c>
      <c r="H121" s="98"/>
      <c r="I121" s="152"/>
      <c r="J121" s="102"/>
      <c r="K121" s="98">
        <f>окт.25!K121+ноя.25!H121-ноя.25!G121</f>
        <v>0</v>
      </c>
    </row>
    <row r="122" spans="1:11">
      <c r="A122" s="45"/>
      <c r="B122" s="3">
        <v>111</v>
      </c>
      <c r="C122" s="95"/>
      <c r="D122" s="95"/>
      <c r="E122" s="137">
        <f t="shared" si="2"/>
        <v>0</v>
      </c>
      <c r="F122" s="146">
        <v>7.33</v>
      </c>
      <c r="G122" s="98">
        <f t="shared" si="3"/>
        <v>0</v>
      </c>
      <c r="H122" s="98"/>
      <c r="I122" s="152"/>
      <c r="J122" s="102"/>
      <c r="K122" s="98">
        <f>окт.25!K122+ноя.25!H122-ноя.25!G122</f>
        <v>0</v>
      </c>
    </row>
    <row r="123" spans="1:11">
      <c r="A123" s="45"/>
      <c r="B123" s="3">
        <v>112</v>
      </c>
      <c r="C123" s="95"/>
      <c r="D123" s="95"/>
      <c r="E123" s="137">
        <f t="shared" si="2"/>
        <v>0</v>
      </c>
      <c r="F123" s="146">
        <v>7.33</v>
      </c>
      <c r="G123" s="98">
        <f t="shared" si="3"/>
        <v>0</v>
      </c>
      <c r="H123" s="98"/>
      <c r="I123" s="152"/>
      <c r="J123" s="102"/>
      <c r="K123" s="98">
        <f>окт.25!K123+ноя.25!H123-ноя.25!G123</f>
        <v>0</v>
      </c>
    </row>
    <row r="124" spans="1:11">
      <c r="A124" s="45"/>
      <c r="B124" s="3">
        <v>113</v>
      </c>
      <c r="C124" s="95"/>
      <c r="D124" s="95"/>
      <c r="E124" s="137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окт.25!K124+ноя.25!H124-ноя.25!G124</f>
        <v>-21668.989999999998</v>
      </c>
    </row>
    <row r="125" spans="1:11">
      <c r="A125" s="45"/>
      <c r="B125" s="3" t="s">
        <v>38</v>
      </c>
      <c r="C125" s="95"/>
      <c r="D125" s="95"/>
      <c r="E125" s="137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окт.25!K125+ноя.25!H125-ноя.25!G125</f>
        <v>-54615.83</v>
      </c>
    </row>
    <row r="126" spans="1:11">
      <c r="A126" s="55"/>
      <c r="B126" s="3">
        <v>114</v>
      </c>
      <c r="C126" s="95"/>
      <c r="D126" s="95"/>
      <c r="E126" s="137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окт.25!K126+ноя.25!H126-ноя.25!G126</f>
        <v>0</v>
      </c>
    </row>
    <row r="127" spans="1:11">
      <c r="A127" s="45"/>
      <c r="B127" s="3">
        <v>115</v>
      </c>
      <c r="C127" s="95"/>
      <c r="D127" s="95"/>
      <c r="E127" s="137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окт.25!K127+ноя.25!H127-ноя.25!G127</f>
        <v>0</v>
      </c>
    </row>
    <row r="128" spans="1:11">
      <c r="A128" s="45"/>
      <c r="B128" s="3">
        <v>116</v>
      </c>
      <c r="C128" s="95"/>
      <c r="D128" s="95"/>
      <c r="E128" s="137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окт.25!K128+ноя.25!H128-ноя.25!G128</f>
        <v>0</v>
      </c>
    </row>
    <row r="129" spans="1:11">
      <c r="A129" s="45"/>
      <c r="B129" s="3">
        <v>117</v>
      </c>
      <c r="C129" s="95"/>
      <c r="D129" s="95"/>
      <c r="E129" s="137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окт.25!K129+ноя.25!H129-ноя.25!G129</f>
        <v>0</v>
      </c>
    </row>
    <row r="130" spans="1:11">
      <c r="A130" s="45"/>
      <c r="B130" s="3">
        <v>118</v>
      </c>
      <c r="C130" s="95"/>
      <c r="D130" s="95"/>
      <c r="E130" s="137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окт.25!K130+ноя.25!H130-ноя.25!G130</f>
        <v>0</v>
      </c>
    </row>
    <row r="131" spans="1:11">
      <c r="A131" s="45"/>
      <c r="B131" s="3">
        <v>119</v>
      </c>
      <c r="C131" s="95"/>
      <c r="D131" s="95"/>
      <c r="E131" s="137">
        <f t="shared" si="2"/>
        <v>0</v>
      </c>
      <c r="F131" s="3">
        <v>7.33</v>
      </c>
      <c r="G131" s="98">
        <f t="shared" si="3"/>
        <v>0</v>
      </c>
      <c r="H131" s="98"/>
      <c r="I131" s="152"/>
      <c r="J131" s="102"/>
      <c r="K131" s="98">
        <f>окт.25!K131+ноя.25!H131-ноя.25!G131</f>
        <v>-3217.8700000000003</v>
      </c>
    </row>
    <row r="132" spans="1:11">
      <c r="A132" s="45"/>
      <c r="B132" s="3">
        <v>120</v>
      </c>
      <c r="C132" s="95"/>
      <c r="D132" s="95"/>
      <c r="E132" s="137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окт.25!K132+ноя.25!H132-ноя.25!G132</f>
        <v>-2734.09</v>
      </c>
    </row>
    <row r="133" spans="1:11">
      <c r="A133" s="45"/>
      <c r="B133" s="3">
        <v>121</v>
      </c>
      <c r="C133" s="95"/>
      <c r="D133" s="95"/>
      <c r="E133" s="137">
        <f t="shared" si="2"/>
        <v>0</v>
      </c>
      <c r="F133" s="146">
        <v>7.33</v>
      </c>
      <c r="G133" s="98">
        <f t="shared" si="3"/>
        <v>0</v>
      </c>
      <c r="H133" s="98"/>
      <c r="I133" s="152"/>
      <c r="J133" s="102"/>
      <c r="K133" s="98">
        <f>окт.25!K133+ноя.25!H133-ноя.25!G133</f>
        <v>-73.300000000000011</v>
      </c>
    </row>
    <row r="134" spans="1:11">
      <c r="A134" s="45"/>
      <c r="B134" s="3">
        <v>122</v>
      </c>
      <c r="C134" s="95"/>
      <c r="D134" s="95"/>
      <c r="E134" s="137">
        <f t="shared" si="2"/>
        <v>0</v>
      </c>
      <c r="F134" s="146">
        <v>7.33</v>
      </c>
      <c r="G134" s="98">
        <f t="shared" si="3"/>
        <v>0</v>
      </c>
      <c r="H134" s="98"/>
      <c r="I134" s="152"/>
      <c r="J134" s="102"/>
      <c r="K134" s="98">
        <f>окт.25!K134+ноя.25!H134-ноя.25!G134</f>
        <v>-3647.37</v>
      </c>
    </row>
    <row r="135" spans="1:11">
      <c r="A135" s="45"/>
      <c r="B135" s="3">
        <v>123</v>
      </c>
      <c r="C135" s="95"/>
      <c r="D135" s="95"/>
      <c r="E135" s="137">
        <f t="shared" si="2"/>
        <v>0</v>
      </c>
      <c r="F135" s="146">
        <v>7.33</v>
      </c>
      <c r="G135" s="98">
        <f t="shared" si="3"/>
        <v>0</v>
      </c>
      <c r="H135" s="98"/>
      <c r="I135" s="152"/>
      <c r="J135" s="102"/>
      <c r="K135" s="98">
        <f>окт.25!K135+ноя.25!H135-ноя.25!G135</f>
        <v>0</v>
      </c>
    </row>
    <row r="136" spans="1:11">
      <c r="A136" s="45"/>
      <c r="B136" s="3">
        <v>124</v>
      </c>
      <c r="C136" s="95"/>
      <c r="D136" s="95"/>
      <c r="E136" s="137">
        <f t="shared" ref="E136:E199" si="4">D136-C136</f>
        <v>0</v>
      </c>
      <c r="F136" s="146">
        <v>7.33</v>
      </c>
      <c r="G136" s="98">
        <f t="shared" si="3"/>
        <v>0</v>
      </c>
      <c r="H136" s="98"/>
      <c r="I136" s="152"/>
      <c r="J136" s="102"/>
      <c r="K136" s="98">
        <f>окт.25!K136+ноя.25!H136-ноя.25!G136</f>
        <v>-4166.67</v>
      </c>
    </row>
    <row r="137" spans="1:11">
      <c r="A137" s="45"/>
      <c r="B137" s="3" t="s">
        <v>43</v>
      </c>
      <c r="C137" s="95"/>
      <c r="D137" s="95"/>
      <c r="E137" s="137">
        <f t="shared" si="4"/>
        <v>0</v>
      </c>
      <c r="F137" s="146">
        <v>7.33</v>
      </c>
      <c r="G137" s="98">
        <f t="shared" si="3"/>
        <v>0</v>
      </c>
      <c r="H137" s="98"/>
      <c r="I137" s="152"/>
      <c r="J137" s="102"/>
      <c r="K137" s="98">
        <f>окт.25!K137+ноя.25!H137-ноя.25!G137</f>
        <v>-2650.93</v>
      </c>
    </row>
    <row r="138" spans="1:11">
      <c r="A138" s="45"/>
      <c r="B138" s="3">
        <v>125</v>
      </c>
      <c r="C138" s="95"/>
      <c r="D138" s="95"/>
      <c r="E138" s="137">
        <f t="shared" si="4"/>
        <v>0</v>
      </c>
      <c r="F138" s="146">
        <v>7.33</v>
      </c>
      <c r="G138" s="98">
        <f t="shared" si="3"/>
        <v>0</v>
      </c>
      <c r="H138" s="98"/>
      <c r="I138" s="152"/>
      <c r="J138" s="102"/>
      <c r="K138" s="98">
        <f>окт.25!K138+ноя.25!H138-ноя.25!G138</f>
        <v>-183.25</v>
      </c>
    </row>
    <row r="139" spans="1:11">
      <c r="A139" s="45"/>
      <c r="B139" s="3">
        <v>126</v>
      </c>
      <c r="C139" s="95"/>
      <c r="D139" s="95"/>
      <c r="E139" s="137">
        <f t="shared" si="4"/>
        <v>0</v>
      </c>
      <c r="F139" s="146">
        <v>7.33</v>
      </c>
      <c r="G139" s="98">
        <f t="shared" ref="G139" si="5">F139*E139</f>
        <v>0</v>
      </c>
      <c r="H139" s="98"/>
      <c r="I139" s="152"/>
      <c r="J139" s="102"/>
      <c r="K139" s="98">
        <f>окт.25!K139+ноя.25!H139-ноя.25!G139</f>
        <v>0</v>
      </c>
    </row>
    <row r="140" spans="1:11">
      <c r="A140" s="45"/>
      <c r="B140" s="3">
        <v>127</v>
      </c>
      <c r="C140" s="95"/>
      <c r="D140" s="95"/>
      <c r="E140" s="137">
        <f t="shared" si="4"/>
        <v>0</v>
      </c>
      <c r="F140" s="146">
        <v>7.33</v>
      </c>
      <c r="G140" s="98">
        <f t="shared" ref="G140:G202" si="6">F140*E140</f>
        <v>0</v>
      </c>
      <c r="H140" s="98"/>
      <c r="I140" s="152"/>
      <c r="J140" s="102"/>
      <c r="K140" s="98">
        <f>окт.25!K140+ноя.25!H140-ноя.25!G140</f>
        <v>855.68</v>
      </c>
    </row>
    <row r="141" spans="1:11">
      <c r="A141" s="45"/>
      <c r="B141" s="3">
        <v>128</v>
      </c>
      <c r="C141" s="95"/>
      <c r="D141" s="95"/>
      <c r="E141" s="137">
        <f t="shared" si="4"/>
        <v>0</v>
      </c>
      <c r="F141" s="146">
        <v>7.33</v>
      </c>
      <c r="G141" s="98">
        <f t="shared" si="6"/>
        <v>0</v>
      </c>
      <c r="H141" s="98"/>
      <c r="I141" s="152"/>
      <c r="J141" s="102"/>
      <c r="K141" s="98">
        <f>окт.25!K141+ноя.25!H141-ноя.25!G141</f>
        <v>-9444.18</v>
      </c>
    </row>
    <row r="142" spans="1:11">
      <c r="A142" s="45"/>
      <c r="B142" s="3">
        <v>129</v>
      </c>
      <c r="C142" s="95"/>
      <c r="D142" s="95"/>
      <c r="E142" s="137">
        <f t="shared" si="4"/>
        <v>0</v>
      </c>
      <c r="F142" s="146">
        <v>7.33</v>
      </c>
      <c r="G142" s="98">
        <f t="shared" si="6"/>
        <v>0</v>
      </c>
      <c r="H142" s="98"/>
      <c r="I142" s="152"/>
      <c r="J142" s="102"/>
      <c r="K142" s="98">
        <f>окт.25!K142+ноя.25!H142-ноя.25!G142</f>
        <v>0</v>
      </c>
    </row>
    <row r="143" spans="1:11">
      <c r="A143" s="45"/>
      <c r="B143" s="3">
        <v>130</v>
      </c>
      <c r="C143" s="95"/>
      <c r="D143" s="95"/>
      <c r="E143" s="137">
        <f t="shared" si="4"/>
        <v>0</v>
      </c>
      <c r="F143" s="146">
        <v>7.33</v>
      </c>
      <c r="G143" s="98">
        <f t="shared" si="6"/>
        <v>0</v>
      </c>
      <c r="H143" s="98"/>
      <c r="I143" s="152"/>
      <c r="J143" s="102"/>
      <c r="K143" s="98">
        <f>окт.25!K143+ноя.25!H143-ноя.25!G143</f>
        <v>1000</v>
      </c>
    </row>
    <row r="144" spans="1:11">
      <c r="A144" s="45"/>
      <c r="B144" s="3">
        <v>131.13200000000001</v>
      </c>
      <c r="C144" s="95"/>
      <c r="D144" s="95"/>
      <c r="E144" s="137">
        <f t="shared" si="4"/>
        <v>0</v>
      </c>
      <c r="F144" s="29">
        <v>5.13</v>
      </c>
      <c r="G144" s="98">
        <f t="shared" si="6"/>
        <v>0</v>
      </c>
      <c r="H144" s="98"/>
      <c r="I144" s="152"/>
      <c r="J144" s="102"/>
      <c r="K144" s="98">
        <f>окт.25!K144+ноя.25!H144-ноя.25!G144</f>
        <v>-7848.39</v>
      </c>
    </row>
    <row r="145" spans="1:11">
      <c r="A145" s="45"/>
      <c r="B145" s="3" t="s">
        <v>34</v>
      </c>
      <c r="C145" s="95"/>
      <c r="D145" s="95"/>
      <c r="E145" s="137">
        <f t="shared" si="4"/>
        <v>0</v>
      </c>
      <c r="F145" s="146">
        <v>7.33</v>
      </c>
      <c r="G145" s="98">
        <f t="shared" si="6"/>
        <v>0</v>
      </c>
      <c r="H145" s="98"/>
      <c r="I145" s="152"/>
      <c r="J145" s="102"/>
      <c r="K145" s="98">
        <f>окт.25!K145+ноя.25!H145-ноя.25!G145</f>
        <v>-19519.79</v>
      </c>
    </row>
    <row r="146" spans="1:11">
      <c r="A146" s="45"/>
      <c r="B146" s="3">
        <v>134</v>
      </c>
      <c r="C146" s="95"/>
      <c r="D146" s="95"/>
      <c r="E146" s="137">
        <f t="shared" si="4"/>
        <v>0</v>
      </c>
      <c r="F146" s="146">
        <v>7.33</v>
      </c>
      <c r="G146" s="98">
        <f t="shared" si="6"/>
        <v>0</v>
      </c>
      <c r="H146" s="98"/>
      <c r="I146" s="152"/>
      <c r="J146" s="102"/>
      <c r="K146" s="98">
        <f>окт.25!K146+ноя.25!H146-ноя.25!G146</f>
        <v>0</v>
      </c>
    </row>
    <row r="147" spans="1:11">
      <c r="A147" s="45"/>
      <c r="B147" s="3">
        <v>135</v>
      </c>
      <c r="C147" s="95"/>
      <c r="D147" s="95"/>
      <c r="E147" s="137">
        <f t="shared" si="4"/>
        <v>0</v>
      </c>
      <c r="F147" s="146">
        <v>7.33</v>
      </c>
      <c r="G147" s="98">
        <f t="shared" si="6"/>
        <v>0</v>
      </c>
      <c r="H147" s="98"/>
      <c r="I147" s="152"/>
      <c r="J147" s="102"/>
      <c r="K147" s="98">
        <f>окт.25!K147+ноя.25!H147-ноя.25!G147</f>
        <v>-109.94999999999999</v>
      </c>
    </row>
    <row r="148" spans="1:11">
      <c r="A148" s="45"/>
      <c r="B148" s="3">
        <v>136</v>
      </c>
      <c r="C148" s="95"/>
      <c r="D148" s="95"/>
      <c r="E148" s="137">
        <f t="shared" si="4"/>
        <v>0</v>
      </c>
      <c r="F148" s="29">
        <v>5.13</v>
      </c>
      <c r="G148" s="98">
        <f t="shared" si="6"/>
        <v>0</v>
      </c>
      <c r="H148" s="98"/>
      <c r="I148" s="152"/>
      <c r="J148" s="102"/>
      <c r="K148" s="98">
        <f>окт.25!K148+ноя.25!H148-ноя.25!G148</f>
        <v>0</v>
      </c>
    </row>
    <row r="149" spans="1:11">
      <c r="A149" s="45"/>
      <c r="B149" s="3">
        <v>137</v>
      </c>
      <c r="C149" s="95"/>
      <c r="D149" s="95"/>
      <c r="E149" s="137">
        <f t="shared" si="4"/>
        <v>0</v>
      </c>
      <c r="F149" s="146">
        <v>7.33</v>
      </c>
      <c r="G149" s="98">
        <f t="shared" si="6"/>
        <v>0</v>
      </c>
      <c r="H149" s="98"/>
      <c r="I149" s="152"/>
      <c r="J149" s="102"/>
      <c r="K149" s="98">
        <f>окт.25!K149+ноя.25!H149-ноя.25!G149</f>
        <v>0</v>
      </c>
    </row>
    <row r="150" spans="1:11">
      <c r="A150" s="45"/>
      <c r="B150" s="3">
        <v>138</v>
      </c>
      <c r="C150" s="95"/>
      <c r="D150" s="95"/>
      <c r="E150" s="137">
        <f t="shared" si="4"/>
        <v>0</v>
      </c>
      <c r="F150" s="146">
        <v>7.33</v>
      </c>
      <c r="G150" s="98">
        <f t="shared" si="6"/>
        <v>0</v>
      </c>
      <c r="H150" s="98"/>
      <c r="I150" s="152"/>
      <c r="J150" s="102"/>
      <c r="K150" s="98">
        <f>окт.25!K150+ноя.25!H150-ноя.25!G150</f>
        <v>0</v>
      </c>
    </row>
    <row r="151" spans="1:11">
      <c r="A151" s="45"/>
      <c r="B151" s="3">
        <v>139</v>
      </c>
      <c r="C151" s="95"/>
      <c r="D151" s="95"/>
      <c r="E151" s="137">
        <f t="shared" si="4"/>
        <v>0</v>
      </c>
      <c r="F151" s="146">
        <v>7.33</v>
      </c>
      <c r="G151" s="98">
        <f t="shared" si="6"/>
        <v>0</v>
      </c>
      <c r="H151" s="98"/>
      <c r="I151" s="152"/>
      <c r="J151" s="102"/>
      <c r="K151" s="98">
        <f>окт.25!K151+ноя.25!H151-ноя.25!G151</f>
        <v>926.7</v>
      </c>
    </row>
    <row r="152" spans="1:11">
      <c r="A152" s="45"/>
      <c r="B152" s="3">
        <v>140</v>
      </c>
      <c r="C152" s="95"/>
      <c r="D152" s="95"/>
      <c r="E152" s="137">
        <f t="shared" si="4"/>
        <v>0</v>
      </c>
      <c r="F152" s="146">
        <v>7.33</v>
      </c>
      <c r="G152" s="98">
        <f t="shared" si="6"/>
        <v>0</v>
      </c>
      <c r="H152" s="98"/>
      <c r="I152" s="152"/>
      <c r="J152" s="102"/>
      <c r="K152" s="98">
        <f>окт.25!K152+ноя.25!H152-ноя.25!G152</f>
        <v>3500.3199999999997</v>
      </c>
    </row>
    <row r="153" spans="1:11">
      <c r="A153" s="45"/>
      <c r="B153" s="3">
        <v>141</v>
      </c>
      <c r="C153" s="95"/>
      <c r="D153" s="95"/>
      <c r="E153" s="137">
        <f t="shared" si="4"/>
        <v>0</v>
      </c>
      <c r="F153" s="146">
        <v>7.33</v>
      </c>
      <c r="G153" s="98">
        <f t="shared" si="6"/>
        <v>0</v>
      </c>
      <c r="H153" s="98"/>
      <c r="I153" s="152"/>
      <c r="J153" s="102"/>
      <c r="K153" s="98">
        <f>окт.25!K153+ноя.25!H153-ноя.25!G153</f>
        <v>-13071.02</v>
      </c>
    </row>
    <row r="154" spans="1:11">
      <c r="A154" s="45"/>
      <c r="B154" s="3">
        <v>142</v>
      </c>
      <c r="C154" s="95"/>
      <c r="D154" s="95"/>
      <c r="E154" s="137">
        <f t="shared" si="4"/>
        <v>0</v>
      </c>
      <c r="F154" s="146">
        <v>7.33</v>
      </c>
      <c r="G154" s="98">
        <f t="shared" si="6"/>
        <v>0</v>
      </c>
      <c r="H154" s="98"/>
      <c r="I154" s="152"/>
      <c r="J154" s="102"/>
      <c r="K154" s="98">
        <f>окт.25!K154+ноя.25!H154-ноя.25!G154</f>
        <v>0</v>
      </c>
    </row>
    <row r="155" spans="1:11">
      <c r="A155" s="45"/>
      <c r="B155" s="3">
        <v>143</v>
      </c>
      <c r="C155" s="95"/>
      <c r="D155" s="95"/>
      <c r="E155" s="137">
        <f t="shared" si="4"/>
        <v>0</v>
      </c>
      <c r="F155" s="146">
        <v>7.33</v>
      </c>
      <c r="G155" s="98">
        <f t="shared" si="6"/>
        <v>0</v>
      </c>
      <c r="H155" s="98"/>
      <c r="I155" s="152"/>
      <c r="J155" s="102"/>
      <c r="K155" s="98">
        <f>окт.25!K155+ноя.25!H155-ноя.25!G155</f>
        <v>-5938.51</v>
      </c>
    </row>
    <row r="156" spans="1:11">
      <c r="A156" s="45"/>
      <c r="B156" s="3">
        <v>144</v>
      </c>
      <c r="C156" s="95"/>
      <c r="D156" s="95"/>
      <c r="E156" s="137">
        <f t="shared" si="4"/>
        <v>0</v>
      </c>
      <c r="F156" s="146">
        <v>7.33</v>
      </c>
      <c r="G156" s="98">
        <f t="shared" si="6"/>
        <v>0</v>
      </c>
      <c r="H156" s="98"/>
      <c r="I156" s="152"/>
      <c r="J156" s="102"/>
      <c r="K156" s="98">
        <f>окт.25!K156+ноя.25!H156-ноя.25!G156</f>
        <v>0</v>
      </c>
    </row>
    <row r="157" spans="1:11">
      <c r="A157" s="45"/>
      <c r="B157" s="3">
        <v>145</v>
      </c>
      <c r="C157" s="95"/>
      <c r="D157" s="95"/>
      <c r="E157" s="137">
        <f t="shared" si="4"/>
        <v>0</v>
      </c>
      <c r="F157" s="146">
        <v>7.33</v>
      </c>
      <c r="G157" s="98">
        <f t="shared" si="6"/>
        <v>0</v>
      </c>
      <c r="H157" s="98"/>
      <c r="I157" s="152"/>
      <c r="J157" s="102"/>
      <c r="K157" s="98">
        <f>окт.25!K157+ноя.25!H157-ноя.25!G157</f>
        <v>-1942.23</v>
      </c>
    </row>
    <row r="158" spans="1:11">
      <c r="A158" s="45"/>
      <c r="B158" s="3">
        <v>146</v>
      </c>
      <c r="C158" s="95"/>
      <c r="D158" s="95"/>
      <c r="E158" s="137">
        <f t="shared" si="4"/>
        <v>0</v>
      </c>
      <c r="F158" s="146">
        <v>7.33</v>
      </c>
      <c r="G158" s="98">
        <f t="shared" si="6"/>
        <v>0</v>
      </c>
      <c r="H158" s="98"/>
      <c r="I158" s="152"/>
      <c r="J158" s="102"/>
      <c r="K158" s="98">
        <f>окт.25!K158+ноя.25!H158-ноя.25!G158</f>
        <v>-71870.650000000009</v>
      </c>
    </row>
    <row r="159" spans="1:11">
      <c r="A159" s="45"/>
      <c r="B159" s="3">
        <v>147</v>
      </c>
      <c r="C159" s="95"/>
      <c r="D159" s="95"/>
      <c r="E159" s="137">
        <f t="shared" si="4"/>
        <v>0</v>
      </c>
      <c r="F159" s="146">
        <v>7.33</v>
      </c>
      <c r="G159" s="98">
        <f t="shared" si="6"/>
        <v>0</v>
      </c>
      <c r="H159" s="98"/>
      <c r="I159" s="152"/>
      <c r="J159" s="102"/>
      <c r="K159" s="98">
        <f>окт.25!K159+ноя.25!H159-ноя.25!G159</f>
        <v>0</v>
      </c>
    </row>
    <row r="160" spans="1:11">
      <c r="A160" s="45"/>
      <c r="B160" s="3">
        <v>148</v>
      </c>
      <c r="C160" s="95"/>
      <c r="D160" s="95"/>
      <c r="E160" s="137">
        <f t="shared" si="4"/>
        <v>0</v>
      </c>
      <c r="F160" s="146">
        <v>7.33</v>
      </c>
      <c r="G160" s="98">
        <f t="shared" si="6"/>
        <v>0</v>
      </c>
      <c r="H160" s="98"/>
      <c r="I160" s="152"/>
      <c r="J160" s="102"/>
      <c r="K160" s="98">
        <f>окт.25!K160+ноя.25!H160-ноя.25!G160</f>
        <v>-213.14</v>
      </c>
    </row>
    <row r="161" spans="1:11">
      <c r="A161" s="45"/>
      <c r="B161" s="3">
        <v>149</v>
      </c>
      <c r="C161" s="95"/>
      <c r="D161" s="95"/>
      <c r="E161" s="137">
        <f t="shared" si="4"/>
        <v>0</v>
      </c>
      <c r="F161" s="146">
        <v>7.33</v>
      </c>
      <c r="G161" s="98">
        <f t="shared" si="6"/>
        <v>0</v>
      </c>
      <c r="H161" s="98"/>
      <c r="I161" s="152"/>
      <c r="J161" s="102"/>
      <c r="K161" s="98">
        <f>окт.25!K161+ноя.25!H161-ноя.25!G161</f>
        <v>-3833.5899999999983</v>
      </c>
    </row>
    <row r="162" spans="1:11">
      <c r="A162" s="45"/>
      <c r="B162" s="3">
        <v>150</v>
      </c>
      <c r="C162" s="95"/>
      <c r="D162" s="95"/>
      <c r="E162" s="137">
        <f t="shared" si="4"/>
        <v>0</v>
      </c>
      <c r="F162" s="146">
        <v>7.33</v>
      </c>
      <c r="G162" s="98">
        <f t="shared" si="6"/>
        <v>0</v>
      </c>
      <c r="H162" s="98"/>
      <c r="I162" s="152"/>
      <c r="J162" s="102"/>
      <c r="K162" s="98">
        <f>окт.25!K162+ноя.25!H162-ноя.25!G162</f>
        <v>-47.129999999999995</v>
      </c>
    </row>
    <row r="163" spans="1:11">
      <c r="A163" s="45"/>
      <c r="B163" s="3">
        <v>151</v>
      </c>
      <c r="C163" s="95"/>
      <c r="D163" s="95"/>
      <c r="E163" s="137">
        <f t="shared" si="4"/>
        <v>0</v>
      </c>
      <c r="F163" s="146">
        <v>7.33</v>
      </c>
      <c r="G163" s="98">
        <f t="shared" si="6"/>
        <v>0</v>
      </c>
      <c r="H163" s="98"/>
      <c r="I163" s="152"/>
      <c r="J163" s="102"/>
      <c r="K163" s="98">
        <f>окт.25!K163+ноя.25!H163-ноя.25!G163</f>
        <v>0</v>
      </c>
    </row>
    <row r="164" spans="1:11">
      <c r="A164" s="45"/>
      <c r="B164" s="3">
        <v>152</v>
      </c>
      <c r="C164" s="95"/>
      <c r="D164" s="95"/>
      <c r="E164" s="137">
        <f t="shared" si="4"/>
        <v>0</v>
      </c>
      <c r="F164" s="146">
        <v>7.33</v>
      </c>
      <c r="G164" s="98">
        <f t="shared" si="6"/>
        <v>0</v>
      </c>
      <c r="H164" s="98"/>
      <c r="I164" s="152"/>
      <c r="J164" s="102"/>
      <c r="K164" s="98">
        <f>окт.25!K164+ноя.25!H164-ноя.25!G164</f>
        <v>-14220.199999999999</v>
      </c>
    </row>
    <row r="165" spans="1:11">
      <c r="A165" s="45"/>
      <c r="B165" s="3">
        <v>153</v>
      </c>
      <c r="C165" s="95"/>
      <c r="D165" s="95"/>
      <c r="E165" s="137">
        <f t="shared" si="4"/>
        <v>0</v>
      </c>
      <c r="F165" s="146">
        <v>7.33</v>
      </c>
      <c r="G165" s="98">
        <f t="shared" si="6"/>
        <v>0</v>
      </c>
      <c r="H165" s="98"/>
      <c r="I165" s="152"/>
      <c r="J165" s="102"/>
      <c r="K165" s="98">
        <f>окт.25!K165+ноя.25!H165-ноя.25!G165</f>
        <v>-234.56</v>
      </c>
    </row>
    <row r="166" spans="1:11">
      <c r="A166" s="45"/>
      <c r="B166" s="3">
        <v>154</v>
      </c>
      <c r="C166" s="95"/>
      <c r="D166" s="95"/>
      <c r="E166" s="137">
        <f t="shared" si="4"/>
        <v>0</v>
      </c>
      <c r="F166" s="146">
        <v>7.33</v>
      </c>
      <c r="G166" s="98">
        <f t="shared" si="6"/>
        <v>0</v>
      </c>
      <c r="H166" s="98"/>
      <c r="I166" s="152"/>
      <c r="J166" s="102"/>
      <c r="K166" s="98">
        <f>окт.25!K166+ноя.25!H166-ноя.25!G166</f>
        <v>0</v>
      </c>
    </row>
    <row r="167" spans="1:11">
      <c r="A167" s="45"/>
      <c r="B167" s="3">
        <v>155</v>
      </c>
      <c r="C167" s="95"/>
      <c r="D167" s="95"/>
      <c r="E167" s="137">
        <f t="shared" si="4"/>
        <v>0</v>
      </c>
      <c r="F167" s="146">
        <v>7.33</v>
      </c>
      <c r="G167" s="98">
        <f t="shared" si="6"/>
        <v>0</v>
      </c>
      <c r="H167" s="98"/>
      <c r="I167" s="152"/>
      <c r="J167" s="102"/>
      <c r="K167" s="98">
        <f>окт.25!K167+ноя.25!H167-ноя.25!G167</f>
        <v>0</v>
      </c>
    </row>
    <row r="168" spans="1:11">
      <c r="A168" s="45"/>
      <c r="B168" s="3">
        <v>156</v>
      </c>
      <c r="C168" s="95"/>
      <c r="D168" s="95"/>
      <c r="E168" s="137">
        <f t="shared" si="4"/>
        <v>0</v>
      </c>
      <c r="F168" s="146">
        <v>7.33</v>
      </c>
      <c r="G168" s="98">
        <f t="shared" si="6"/>
        <v>0</v>
      </c>
      <c r="H168" s="98"/>
      <c r="I168" s="152"/>
      <c r="J168" s="102"/>
      <c r="K168" s="98">
        <f>окт.25!K168+ноя.25!H168-ноя.25!G168</f>
        <v>0</v>
      </c>
    </row>
    <row r="169" spans="1:11">
      <c r="A169" s="45"/>
      <c r="B169" s="3">
        <v>157</v>
      </c>
      <c r="C169" s="95"/>
      <c r="D169" s="95"/>
      <c r="E169" s="137">
        <f t="shared" si="4"/>
        <v>0</v>
      </c>
      <c r="F169" s="146">
        <v>7.33</v>
      </c>
      <c r="G169" s="98">
        <f t="shared" si="6"/>
        <v>0</v>
      </c>
      <c r="H169" s="98"/>
      <c r="I169" s="152"/>
      <c r="J169" s="102"/>
      <c r="K169" s="98">
        <f>окт.25!K169+ноя.25!H169-ноя.25!G169</f>
        <v>0</v>
      </c>
    </row>
    <row r="170" spans="1:11">
      <c r="A170" s="45"/>
      <c r="B170" s="3">
        <v>158</v>
      </c>
      <c r="C170" s="95"/>
      <c r="D170" s="95"/>
      <c r="E170" s="137">
        <f t="shared" si="4"/>
        <v>0</v>
      </c>
      <c r="F170" s="146">
        <v>7.33</v>
      </c>
      <c r="G170" s="98">
        <f t="shared" si="6"/>
        <v>0</v>
      </c>
      <c r="H170" s="98"/>
      <c r="I170" s="152"/>
      <c r="J170" s="102"/>
      <c r="K170" s="98">
        <f>окт.25!K170+ноя.25!H170-ноя.25!G170</f>
        <v>0</v>
      </c>
    </row>
    <row r="171" spans="1:11">
      <c r="A171" s="45"/>
      <c r="B171" s="3">
        <v>159</v>
      </c>
      <c r="C171" s="95"/>
      <c r="D171" s="95"/>
      <c r="E171" s="137">
        <f t="shared" si="4"/>
        <v>0</v>
      </c>
      <c r="F171" s="146">
        <v>7.33</v>
      </c>
      <c r="G171" s="98">
        <f t="shared" si="6"/>
        <v>0</v>
      </c>
      <c r="H171" s="98"/>
      <c r="I171" s="152"/>
      <c r="J171" s="102"/>
      <c r="K171" s="98">
        <f>окт.25!K171+ноя.25!H171-ноя.25!G171</f>
        <v>920.39999999999986</v>
      </c>
    </row>
    <row r="172" spans="1:11">
      <c r="A172" s="45"/>
      <c r="B172" s="3">
        <v>160</v>
      </c>
      <c r="C172" s="95"/>
      <c r="D172" s="95"/>
      <c r="E172" s="137">
        <f t="shared" si="4"/>
        <v>0</v>
      </c>
      <c r="F172" s="146">
        <v>7.33</v>
      </c>
      <c r="G172" s="98">
        <f t="shared" si="6"/>
        <v>0</v>
      </c>
      <c r="H172" s="98"/>
      <c r="I172" s="152"/>
      <c r="J172" s="102"/>
      <c r="K172" s="98">
        <f>окт.25!K172+ноя.25!H172-ноя.25!G172</f>
        <v>0</v>
      </c>
    </row>
    <row r="173" spans="1:11">
      <c r="A173" s="45"/>
      <c r="B173" s="3">
        <v>161</v>
      </c>
      <c r="C173" s="95"/>
      <c r="D173" s="95"/>
      <c r="E173" s="137">
        <f t="shared" si="4"/>
        <v>0</v>
      </c>
      <c r="F173" s="146">
        <v>7.33</v>
      </c>
      <c r="G173" s="98">
        <f t="shared" si="6"/>
        <v>0</v>
      </c>
      <c r="H173" s="98"/>
      <c r="I173" s="152"/>
      <c r="J173" s="102"/>
      <c r="K173" s="98">
        <f>окт.25!K173+ноя.25!H173-ноя.25!G173</f>
        <v>0</v>
      </c>
    </row>
    <row r="174" spans="1:11">
      <c r="A174" s="45"/>
      <c r="B174" s="3">
        <v>162</v>
      </c>
      <c r="C174" s="95"/>
      <c r="D174" s="95"/>
      <c r="E174" s="137">
        <f t="shared" si="4"/>
        <v>0</v>
      </c>
      <c r="F174" s="146">
        <v>7.33</v>
      </c>
      <c r="G174" s="98">
        <f t="shared" si="6"/>
        <v>0</v>
      </c>
      <c r="H174" s="98"/>
      <c r="I174" s="152"/>
      <c r="J174" s="102"/>
      <c r="K174" s="98">
        <f>окт.25!K174+ноя.25!H174-ноя.25!G174</f>
        <v>-168.59</v>
      </c>
    </row>
    <row r="175" spans="1:11">
      <c r="A175" s="45"/>
      <c r="B175" s="3">
        <v>163</v>
      </c>
      <c r="C175" s="95"/>
      <c r="D175" s="95"/>
      <c r="E175" s="137">
        <f t="shared" si="4"/>
        <v>0</v>
      </c>
      <c r="F175" s="29">
        <v>5.13</v>
      </c>
      <c r="G175" s="98">
        <f t="shared" si="6"/>
        <v>0</v>
      </c>
      <c r="H175" s="98"/>
      <c r="I175" s="152"/>
      <c r="J175" s="102"/>
      <c r="K175" s="98">
        <f>окт.25!K175+ноя.25!H175-ноя.25!G175</f>
        <v>-7195.09</v>
      </c>
    </row>
    <row r="176" spans="1:11">
      <c r="A176" s="45"/>
      <c r="B176" s="3">
        <v>164</v>
      </c>
      <c r="C176" s="95"/>
      <c r="D176" s="95"/>
      <c r="E176" s="137">
        <f t="shared" si="4"/>
        <v>0</v>
      </c>
      <c r="F176" s="29">
        <v>5.13</v>
      </c>
      <c r="G176" s="98">
        <f t="shared" si="6"/>
        <v>0</v>
      </c>
      <c r="H176" s="98"/>
      <c r="I176" s="152"/>
      <c r="J176" s="102"/>
      <c r="K176" s="98">
        <f>окт.25!K176+ноя.25!H176-ноя.25!G176</f>
        <v>-10920.760000000002</v>
      </c>
    </row>
    <row r="177" spans="1:11">
      <c r="A177" s="45"/>
      <c r="B177" s="3">
        <v>165</v>
      </c>
      <c r="C177" s="95"/>
      <c r="D177" s="95"/>
      <c r="E177" s="137">
        <f t="shared" si="4"/>
        <v>0</v>
      </c>
      <c r="F177" s="146">
        <v>7.33</v>
      </c>
      <c r="G177" s="98">
        <f t="shared" si="6"/>
        <v>0</v>
      </c>
      <c r="H177" s="98"/>
      <c r="I177" s="152"/>
      <c r="J177" s="102"/>
      <c r="K177" s="98">
        <f>окт.25!K177+ноя.25!H177-ноя.25!G177</f>
        <v>0</v>
      </c>
    </row>
    <row r="178" spans="1:11">
      <c r="A178" s="45"/>
      <c r="B178" s="3">
        <v>166</v>
      </c>
      <c r="C178" s="95"/>
      <c r="D178" s="95"/>
      <c r="E178" s="137">
        <f t="shared" si="4"/>
        <v>0</v>
      </c>
      <c r="F178" s="29">
        <v>5.13</v>
      </c>
      <c r="G178" s="98">
        <f t="shared" si="6"/>
        <v>0</v>
      </c>
      <c r="H178" s="98"/>
      <c r="I178" s="152"/>
      <c r="J178" s="102"/>
      <c r="K178" s="98">
        <f>окт.25!K178+ноя.25!H178-ноя.25!G178</f>
        <v>-21555.919999999998</v>
      </c>
    </row>
    <row r="179" spans="1:11">
      <c r="A179" s="45"/>
      <c r="B179" s="3">
        <v>167</v>
      </c>
      <c r="C179" s="95"/>
      <c r="D179" s="95"/>
      <c r="E179" s="137">
        <f t="shared" si="4"/>
        <v>0</v>
      </c>
      <c r="F179" s="146">
        <v>7.33</v>
      </c>
      <c r="G179" s="98">
        <f t="shared" si="6"/>
        <v>0</v>
      </c>
      <c r="H179" s="98"/>
      <c r="I179" s="152"/>
      <c r="J179" s="102"/>
      <c r="K179" s="98">
        <f>окт.25!K179+ноя.25!H179-ноя.25!G179</f>
        <v>0</v>
      </c>
    </row>
    <row r="180" spans="1:11">
      <c r="A180" s="45"/>
      <c r="B180" s="3">
        <v>168</v>
      </c>
      <c r="C180" s="95"/>
      <c r="D180" s="95"/>
      <c r="E180" s="137">
        <f t="shared" si="4"/>
        <v>0</v>
      </c>
      <c r="F180" s="146">
        <v>7.33</v>
      </c>
      <c r="G180" s="98">
        <f t="shared" si="6"/>
        <v>0</v>
      </c>
      <c r="H180" s="98"/>
      <c r="I180" s="152"/>
      <c r="J180" s="102"/>
      <c r="K180" s="98">
        <f>окт.25!K180+ноя.25!H180-ноя.25!G180</f>
        <v>0</v>
      </c>
    </row>
    <row r="181" spans="1:11">
      <c r="A181" s="45"/>
      <c r="B181" s="3">
        <v>169</v>
      </c>
      <c r="C181" s="95"/>
      <c r="D181" s="95"/>
      <c r="E181" s="137">
        <f t="shared" si="4"/>
        <v>0</v>
      </c>
      <c r="F181" s="146">
        <v>7.33</v>
      </c>
      <c r="G181" s="98">
        <f t="shared" si="6"/>
        <v>0</v>
      </c>
      <c r="H181" s="98"/>
      <c r="I181" s="152"/>
      <c r="J181" s="102"/>
      <c r="K181" s="98">
        <f>окт.25!K181+ноя.25!H181-ноя.25!G181</f>
        <v>0</v>
      </c>
    </row>
    <row r="182" spans="1:11">
      <c r="A182" s="45"/>
      <c r="B182" s="3">
        <v>170</v>
      </c>
      <c r="C182" s="95"/>
      <c r="D182" s="95"/>
      <c r="E182" s="137">
        <f t="shared" si="4"/>
        <v>0</v>
      </c>
      <c r="F182" s="146">
        <v>7.33</v>
      </c>
      <c r="G182" s="98">
        <f t="shared" si="6"/>
        <v>0</v>
      </c>
      <c r="H182" s="98"/>
      <c r="I182" s="152"/>
      <c r="J182" s="102"/>
      <c r="K182" s="98">
        <f>окт.25!K182+ноя.25!H182-ноя.25!G182</f>
        <v>0</v>
      </c>
    </row>
    <row r="183" spans="1:11">
      <c r="A183" s="55"/>
      <c r="B183" s="3">
        <v>171</v>
      </c>
      <c r="C183" s="95"/>
      <c r="D183" s="95"/>
      <c r="E183" s="137">
        <f t="shared" si="4"/>
        <v>0</v>
      </c>
      <c r="F183" s="146">
        <v>7.33</v>
      </c>
      <c r="G183" s="98">
        <f t="shared" si="6"/>
        <v>0</v>
      </c>
      <c r="H183" s="98"/>
      <c r="I183" s="152"/>
      <c r="J183" s="102"/>
      <c r="K183" s="98">
        <f>окт.25!K183+ноя.25!H183-ноя.25!G183</f>
        <v>-7919.65</v>
      </c>
    </row>
    <row r="184" spans="1:11">
      <c r="A184" s="45"/>
      <c r="B184" s="3">
        <v>172</v>
      </c>
      <c r="C184" s="95"/>
      <c r="D184" s="95"/>
      <c r="E184" s="137">
        <f t="shared" si="4"/>
        <v>0</v>
      </c>
      <c r="F184" s="146">
        <v>7.33</v>
      </c>
      <c r="G184" s="98">
        <f t="shared" si="6"/>
        <v>0</v>
      </c>
      <c r="H184" s="98"/>
      <c r="I184" s="152"/>
      <c r="J184" s="102"/>
      <c r="K184" s="98">
        <f>окт.25!K184+ноя.25!H184-ноя.25!G184</f>
        <v>0</v>
      </c>
    </row>
    <row r="185" spans="1:11">
      <c r="A185" s="45"/>
      <c r="B185" s="3">
        <v>173</v>
      </c>
      <c r="C185" s="95"/>
      <c r="D185" s="95"/>
      <c r="E185" s="137">
        <f t="shared" si="4"/>
        <v>0</v>
      </c>
      <c r="F185" s="146">
        <v>7.33</v>
      </c>
      <c r="G185" s="98">
        <f t="shared" si="6"/>
        <v>0</v>
      </c>
      <c r="H185" s="98"/>
      <c r="I185" s="152"/>
      <c r="J185" s="102"/>
      <c r="K185" s="98">
        <f>окт.25!K185+ноя.25!H185-ноя.25!G185</f>
        <v>-2486.1299999999997</v>
      </c>
    </row>
    <row r="186" spans="1:11">
      <c r="A186" s="45"/>
      <c r="B186" s="3">
        <v>174</v>
      </c>
      <c r="C186" s="95"/>
      <c r="D186" s="95"/>
      <c r="E186" s="137">
        <f t="shared" si="4"/>
        <v>0</v>
      </c>
      <c r="F186" s="146">
        <v>7.33</v>
      </c>
      <c r="G186" s="98">
        <f t="shared" si="6"/>
        <v>0</v>
      </c>
      <c r="H186" s="98"/>
      <c r="I186" s="152"/>
      <c r="J186" s="102"/>
      <c r="K186" s="98">
        <f>окт.25!K186+ноя.25!H186-ноя.25!G186</f>
        <v>0</v>
      </c>
    </row>
    <row r="187" spans="1:11">
      <c r="A187" s="45"/>
      <c r="B187" s="3">
        <v>175</v>
      </c>
      <c r="C187" s="95"/>
      <c r="D187" s="95"/>
      <c r="E187" s="137">
        <f t="shared" si="4"/>
        <v>0</v>
      </c>
      <c r="F187" s="146">
        <v>7.33</v>
      </c>
      <c r="G187" s="98">
        <f t="shared" si="6"/>
        <v>0</v>
      </c>
      <c r="H187" s="98"/>
      <c r="I187" s="152"/>
      <c r="J187" s="102"/>
      <c r="K187" s="98">
        <f>окт.25!K187+ноя.25!H187-ноя.25!G187</f>
        <v>0</v>
      </c>
    </row>
    <row r="188" spans="1:11">
      <c r="A188" s="45"/>
      <c r="B188" s="3">
        <v>176</v>
      </c>
      <c r="C188" s="95"/>
      <c r="D188" s="95"/>
      <c r="E188" s="137">
        <f t="shared" si="4"/>
        <v>0</v>
      </c>
      <c r="F188" s="146">
        <v>7.33</v>
      </c>
      <c r="G188" s="98">
        <f t="shared" si="6"/>
        <v>0</v>
      </c>
      <c r="H188" s="98"/>
      <c r="I188" s="152"/>
      <c r="J188" s="102"/>
      <c r="K188" s="98">
        <f>окт.25!K188+ноя.25!H188-ноя.25!G188</f>
        <v>0</v>
      </c>
    </row>
    <row r="189" spans="1:11">
      <c r="A189" s="45"/>
      <c r="B189" s="3">
        <v>177</v>
      </c>
      <c r="C189" s="95"/>
      <c r="D189" s="95"/>
      <c r="E189" s="137">
        <f t="shared" si="4"/>
        <v>0</v>
      </c>
      <c r="F189" s="146">
        <v>7.33</v>
      </c>
      <c r="G189" s="98">
        <f t="shared" si="6"/>
        <v>0</v>
      </c>
      <c r="H189" s="98"/>
      <c r="I189" s="152"/>
      <c r="J189" s="102"/>
      <c r="K189" s="98">
        <f>окт.25!K189+ноя.25!H189-ноя.25!G189</f>
        <v>0</v>
      </c>
    </row>
    <row r="190" spans="1:11">
      <c r="A190" s="45"/>
      <c r="B190" s="3">
        <v>178</v>
      </c>
      <c r="C190" s="95"/>
      <c r="D190" s="95"/>
      <c r="E190" s="137">
        <f t="shared" si="4"/>
        <v>0</v>
      </c>
      <c r="F190" s="146">
        <v>7.33</v>
      </c>
      <c r="G190" s="98">
        <f t="shared" si="6"/>
        <v>0</v>
      </c>
      <c r="H190" s="98"/>
      <c r="I190" s="152"/>
      <c r="J190" s="102"/>
      <c r="K190" s="98">
        <f>окт.25!K190+ноя.25!H190-ноя.25!G190</f>
        <v>0</v>
      </c>
    </row>
    <row r="191" spans="1:11">
      <c r="A191" s="45"/>
      <c r="B191" s="3">
        <v>179</v>
      </c>
      <c r="C191" s="95"/>
      <c r="D191" s="95"/>
      <c r="E191" s="137">
        <f t="shared" si="4"/>
        <v>0</v>
      </c>
      <c r="F191" s="146">
        <v>7.33</v>
      </c>
      <c r="G191" s="98">
        <f t="shared" si="6"/>
        <v>0</v>
      </c>
      <c r="H191" s="98"/>
      <c r="I191" s="152"/>
      <c r="J191" s="102"/>
      <c r="K191" s="98">
        <f>окт.25!K191+ноя.25!H191-ноя.25!G191</f>
        <v>0</v>
      </c>
    </row>
    <row r="192" spans="1:11">
      <c r="A192" s="45"/>
      <c r="B192" s="3">
        <v>180</v>
      </c>
      <c r="C192" s="95"/>
      <c r="D192" s="95"/>
      <c r="E192" s="137">
        <f t="shared" si="4"/>
        <v>0</v>
      </c>
      <c r="F192" s="146">
        <v>7.33</v>
      </c>
      <c r="G192" s="98">
        <f t="shared" si="6"/>
        <v>0</v>
      </c>
      <c r="H192" s="98"/>
      <c r="I192" s="152"/>
      <c r="J192" s="102"/>
      <c r="K192" s="98">
        <f>окт.25!K192+ноя.25!H192-ноя.25!G192</f>
        <v>-933.34</v>
      </c>
    </row>
    <row r="193" spans="1:11">
      <c r="A193" s="45"/>
      <c r="B193" s="3">
        <v>181</v>
      </c>
      <c r="C193" s="95"/>
      <c r="D193" s="95"/>
      <c r="E193" s="137">
        <f t="shared" si="4"/>
        <v>0</v>
      </c>
      <c r="F193" s="146">
        <v>7.33</v>
      </c>
      <c r="G193" s="98">
        <f t="shared" si="6"/>
        <v>0</v>
      </c>
      <c r="H193" s="98"/>
      <c r="I193" s="152"/>
      <c r="J193" s="102"/>
      <c r="K193" s="98">
        <f>окт.25!K193+ноя.25!H193-ноя.25!G193</f>
        <v>-1517.7200000000005</v>
      </c>
    </row>
    <row r="194" spans="1:11">
      <c r="A194" s="45"/>
      <c r="B194" s="3">
        <v>182</v>
      </c>
      <c r="C194" s="95"/>
      <c r="D194" s="95"/>
      <c r="E194" s="137">
        <f t="shared" si="4"/>
        <v>0</v>
      </c>
      <c r="F194" s="146">
        <v>7.33</v>
      </c>
      <c r="G194" s="98">
        <f t="shared" si="6"/>
        <v>0</v>
      </c>
      <c r="H194" s="98"/>
      <c r="I194" s="152"/>
      <c r="J194" s="102"/>
      <c r="K194" s="98">
        <f>окт.25!K194+ноя.25!H194-ноя.25!G194</f>
        <v>0</v>
      </c>
    </row>
    <row r="195" spans="1:11">
      <c r="A195" s="45"/>
      <c r="B195" s="3">
        <v>183</v>
      </c>
      <c r="C195" s="95"/>
      <c r="D195" s="95"/>
      <c r="E195" s="137">
        <f t="shared" si="4"/>
        <v>0</v>
      </c>
      <c r="F195" s="146">
        <v>7.33</v>
      </c>
      <c r="G195" s="98">
        <f t="shared" si="6"/>
        <v>0</v>
      </c>
      <c r="H195" s="98"/>
      <c r="I195" s="152"/>
      <c r="J195" s="102"/>
      <c r="K195" s="98">
        <f>окт.25!K195+ноя.25!H195-ноя.25!G195</f>
        <v>-10037.419999999998</v>
      </c>
    </row>
    <row r="196" spans="1:11">
      <c r="A196" s="45"/>
      <c r="B196" s="3">
        <v>184</v>
      </c>
      <c r="C196" s="95"/>
      <c r="D196" s="95"/>
      <c r="E196" s="137">
        <f t="shared" si="4"/>
        <v>0</v>
      </c>
      <c r="F196" s="29">
        <v>5.13</v>
      </c>
      <c r="G196" s="98">
        <f t="shared" si="6"/>
        <v>0</v>
      </c>
      <c r="H196" s="98"/>
      <c r="I196" s="152"/>
      <c r="J196" s="102"/>
      <c r="K196" s="98">
        <f>окт.25!K196+ноя.25!H196-ноя.25!G196</f>
        <v>-12662.330000000002</v>
      </c>
    </row>
    <row r="197" spans="1:11">
      <c r="A197" s="45"/>
      <c r="B197" s="3">
        <v>185</v>
      </c>
      <c r="C197" s="95"/>
      <c r="D197" s="95"/>
      <c r="E197" s="137">
        <f t="shared" si="4"/>
        <v>0</v>
      </c>
      <c r="F197" s="146">
        <v>7.33</v>
      </c>
      <c r="G197" s="98">
        <f t="shared" si="6"/>
        <v>0</v>
      </c>
      <c r="H197" s="98"/>
      <c r="I197" s="152"/>
      <c r="J197" s="102"/>
      <c r="K197" s="98">
        <f>окт.25!K197+ноя.25!H197-ноя.25!G197</f>
        <v>-16249.82</v>
      </c>
    </row>
    <row r="198" spans="1:11">
      <c r="A198" s="45"/>
      <c r="B198" s="3">
        <v>186</v>
      </c>
      <c r="C198" s="95"/>
      <c r="D198" s="95"/>
      <c r="E198" s="137">
        <f t="shared" si="4"/>
        <v>0</v>
      </c>
      <c r="F198" s="48">
        <v>5.13</v>
      </c>
      <c r="G198" s="98">
        <f t="shared" si="6"/>
        <v>0</v>
      </c>
      <c r="H198" s="98"/>
      <c r="I198" s="152"/>
      <c r="J198" s="102"/>
      <c r="K198" s="98">
        <f>окт.25!K198+ноя.25!H198-ноя.25!G198</f>
        <v>-26737.350000000002</v>
      </c>
    </row>
    <row r="199" spans="1:11">
      <c r="A199" s="45"/>
      <c r="B199" s="3">
        <v>187</v>
      </c>
      <c r="C199" s="95"/>
      <c r="D199" s="95"/>
      <c r="E199" s="137">
        <f t="shared" si="4"/>
        <v>0</v>
      </c>
      <c r="F199" s="146">
        <v>7.33</v>
      </c>
      <c r="G199" s="98">
        <f t="shared" si="6"/>
        <v>0</v>
      </c>
      <c r="H199" s="98"/>
      <c r="I199" s="152"/>
      <c r="J199" s="102"/>
      <c r="K199" s="98">
        <f>окт.25!K199+ноя.25!H199-ноя.25!G199</f>
        <v>0</v>
      </c>
    </row>
    <row r="200" spans="1:11">
      <c r="A200" s="45"/>
      <c r="B200" s="3">
        <v>188</v>
      </c>
      <c r="C200" s="95"/>
      <c r="D200" s="95"/>
      <c r="E200" s="137">
        <f t="shared" ref="E200:E263" si="7">D200-C200</f>
        <v>0</v>
      </c>
      <c r="F200" s="146">
        <v>7.33</v>
      </c>
      <c r="G200" s="98">
        <f t="shared" si="6"/>
        <v>0</v>
      </c>
      <c r="H200" s="98"/>
      <c r="I200" s="152"/>
      <c r="J200" s="102"/>
      <c r="K200" s="98">
        <f>окт.25!K200+ноя.25!H200-ноя.25!G200</f>
        <v>0</v>
      </c>
    </row>
    <row r="201" spans="1:11">
      <c r="A201" s="45"/>
      <c r="B201" s="3">
        <v>189</v>
      </c>
      <c r="C201" s="95"/>
      <c r="D201" s="95"/>
      <c r="E201" s="137">
        <f t="shared" si="7"/>
        <v>0</v>
      </c>
      <c r="F201" s="146">
        <v>7.33</v>
      </c>
      <c r="G201" s="98">
        <f t="shared" si="6"/>
        <v>0</v>
      </c>
      <c r="H201" s="98"/>
      <c r="I201" s="152"/>
      <c r="J201" s="102"/>
      <c r="K201" s="98">
        <f>окт.25!K201+ноя.25!H201-ноя.25!G201</f>
        <v>0</v>
      </c>
    </row>
    <row r="202" spans="1:11">
      <c r="A202" s="45"/>
      <c r="B202" s="3">
        <v>190</v>
      </c>
      <c r="C202" s="95"/>
      <c r="D202" s="95"/>
      <c r="E202" s="137">
        <f t="shared" si="7"/>
        <v>0</v>
      </c>
      <c r="F202" s="146">
        <v>7.33</v>
      </c>
      <c r="G202" s="98">
        <f t="shared" si="6"/>
        <v>0</v>
      </c>
      <c r="H202" s="98"/>
      <c r="I202" s="152"/>
      <c r="J202" s="102"/>
      <c r="K202" s="98">
        <f>окт.25!K202+ноя.25!H202-ноя.25!G202</f>
        <v>0</v>
      </c>
    </row>
    <row r="203" spans="1:11">
      <c r="A203" s="45"/>
      <c r="B203" s="3">
        <v>191</v>
      </c>
      <c r="C203" s="95"/>
      <c r="D203" s="95"/>
      <c r="E203" s="137">
        <f t="shared" si="7"/>
        <v>0</v>
      </c>
      <c r="F203" s="146">
        <v>7.33</v>
      </c>
      <c r="G203" s="98">
        <f t="shared" ref="G203:G271" si="8">F203*E203</f>
        <v>0</v>
      </c>
      <c r="H203" s="98"/>
      <c r="I203" s="152"/>
      <c r="J203" s="102"/>
      <c r="K203" s="98">
        <f>окт.25!K203+ноя.25!H203-ноя.25!G203</f>
        <v>-37353.679999999993</v>
      </c>
    </row>
    <row r="204" spans="1:11">
      <c r="A204" s="45"/>
      <c r="B204" s="3">
        <v>192</v>
      </c>
      <c r="C204" s="95"/>
      <c r="D204" s="95"/>
      <c r="E204" s="137">
        <f t="shared" si="7"/>
        <v>0</v>
      </c>
      <c r="F204" s="146">
        <v>7.33</v>
      </c>
      <c r="G204" s="98">
        <f t="shared" si="8"/>
        <v>0</v>
      </c>
      <c r="H204" s="98"/>
      <c r="I204" s="152"/>
      <c r="J204" s="102"/>
      <c r="K204" s="98">
        <f>окт.25!K204+ноя.25!H204-ноя.25!G204</f>
        <v>0</v>
      </c>
    </row>
    <row r="205" spans="1:11">
      <c r="A205" s="45"/>
      <c r="B205" s="3" t="s">
        <v>41</v>
      </c>
      <c r="C205" s="95"/>
      <c r="D205" s="95"/>
      <c r="E205" s="137">
        <f t="shared" si="7"/>
        <v>0</v>
      </c>
      <c r="F205" s="146">
        <v>7.33</v>
      </c>
      <c r="G205" s="98">
        <f t="shared" si="8"/>
        <v>0</v>
      </c>
      <c r="H205" s="98"/>
      <c r="I205" s="152"/>
      <c r="J205" s="102"/>
      <c r="K205" s="98">
        <f>окт.25!K205+ноя.25!H205-ноя.25!G205</f>
        <v>-16208.470000000001</v>
      </c>
    </row>
    <row r="206" spans="1:11">
      <c r="A206" s="55"/>
      <c r="B206" s="3">
        <v>193</v>
      </c>
      <c r="C206" s="95"/>
      <c r="D206" s="95"/>
      <c r="E206" s="137">
        <f t="shared" si="7"/>
        <v>0</v>
      </c>
      <c r="F206" s="146">
        <v>7.33</v>
      </c>
      <c r="G206" s="98">
        <f t="shared" si="8"/>
        <v>0</v>
      </c>
      <c r="H206" s="98"/>
      <c r="I206" s="152"/>
      <c r="J206" s="102"/>
      <c r="K206" s="98">
        <f>окт.25!K206+ноя.25!H206-ноя.25!G206</f>
        <v>-315.19</v>
      </c>
    </row>
    <row r="207" spans="1:11">
      <c r="A207" s="45"/>
      <c r="B207" s="3">
        <v>194</v>
      </c>
      <c r="C207" s="95"/>
      <c r="D207" s="95"/>
      <c r="E207" s="137">
        <f t="shared" si="7"/>
        <v>0</v>
      </c>
      <c r="F207" s="146">
        <v>7.33</v>
      </c>
      <c r="G207" s="98">
        <f t="shared" si="8"/>
        <v>0</v>
      </c>
      <c r="H207" s="98"/>
      <c r="I207" s="152"/>
      <c r="J207" s="102"/>
      <c r="K207" s="98">
        <f>окт.25!K207+ноя.25!H207-ноя.25!G207</f>
        <v>18669.700000000004</v>
      </c>
    </row>
    <row r="208" spans="1:11">
      <c r="A208" s="45"/>
      <c r="B208" s="3">
        <v>195</v>
      </c>
      <c r="C208" s="95"/>
      <c r="D208" s="95"/>
      <c r="E208" s="137">
        <f t="shared" si="7"/>
        <v>0</v>
      </c>
      <c r="F208" s="29">
        <v>5.13</v>
      </c>
      <c r="G208" s="98">
        <f t="shared" si="8"/>
        <v>0</v>
      </c>
      <c r="H208" s="98"/>
      <c r="I208" s="152"/>
      <c r="J208" s="102"/>
      <c r="K208" s="98">
        <f>окт.25!K208+ноя.25!H208-ноя.25!G208</f>
        <v>-13924.730000000003</v>
      </c>
    </row>
    <row r="209" spans="1:11">
      <c r="A209" s="45"/>
      <c r="B209" s="3">
        <v>196</v>
      </c>
      <c r="C209" s="95"/>
      <c r="D209" s="95"/>
      <c r="E209" s="137">
        <f t="shared" si="7"/>
        <v>0</v>
      </c>
      <c r="F209" s="146">
        <v>7.33</v>
      </c>
      <c r="G209" s="98">
        <f t="shared" si="8"/>
        <v>0</v>
      </c>
      <c r="H209" s="98"/>
      <c r="I209" s="152"/>
      <c r="J209" s="102"/>
      <c r="K209" s="98">
        <f>окт.25!K209+ноя.25!H209-ноя.25!G209</f>
        <v>0</v>
      </c>
    </row>
    <row r="210" spans="1:11">
      <c r="A210" s="45"/>
      <c r="B210" s="3">
        <v>197</v>
      </c>
      <c r="C210" s="95"/>
      <c r="D210" s="95"/>
      <c r="E210" s="137">
        <f t="shared" si="7"/>
        <v>0</v>
      </c>
      <c r="F210" s="146">
        <v>7.33</v>
      </c>
      <c r="G210" s="98">
        <f t="shared" si="8"/>
        <v>0</v>
      </c>
      <c r="H210" s="98"/>
      <c r="I210" s="152"/>
      <c r="J210" s="102"/>
      <c r="K210" s="98">
        <f>окт.25!K210+ноя.25!H210-ноя.25!G210</f>
        <v>0</v>
      </c>
    </row>
    <row r="211" spans="1:11">
      <c r="A211" s="45"/>
      <c r="B211" s="3">
        <v>198</v>
      </c>
      <c r="C211" s="95"/>
      <c r="D211" s="95"/>
      <c r="E211" s="137">
        <f t="shared" si="7"/>
        <v>0</v>
      </c>
      <c r="F211" s="146">
        <v>7.33</v>
      </c>
      <c r="G211" s="98">
        <f t="shared" si="8"/>
        <v>0</v>
      </c>
      <c r="H211" s="98"/>
      <c r="I211" s="152"/>
      <c r="J211" s="102"/>
      <c r="K211" s="98">
        <f>окт.25!K211+ноя.25!H211-ноя.25!G211</f>
        <v>0</v>
      </c>
    </row>
    <row r="212" spans="1:11">
      <c r="A212" s="45"/>
      <c r="B212" s="3">
        <v>199</v>
      </c>
      <c r="C212" s="95"/>
      <c r="D212" s="95"/>
      <c r="E212" s="137">
        <f t="shared" si="7"/>
        <v>0</v>
      </c>
      <c r="F212" s="146">
        <v>7.33</v>
      </c>
      <c r="G212" s="98">
        <f t="shared" si="8"/>
        <v>0</v>
      </c>
      <c r="H212" s="98"/>
      <c r="I212" s="152"/>
      <c r="J212" s="102"/>
      <c r="K212" s="98">
        <f>окт.25!K212+ноя.25!H212-ноя.25!G212</f>
        <v>0</v>
      </c>
    </row>
    <row r="213" spans="1:11">
      <c r="A213" s="45"/>
      <c r="B213" s="3">
        <v>200</v>
      </c>
      <c r="C213" s="95"/>
      <c r="D213" s="95"/>
      <c r="E213" s="137">
        <f t="shared" si="7"/>
        <v>0</v>
      </c>
      <c r="F213" s="146">
        <v>7.33</v>
      </c>
      <c r="G213" s="98">
        <f t="shared" si="8"/>
        <v>0</v>
      </c>
      <c r="H213" s="98"/>
      <c r="I213" s="152"/>
      <c r="J213" s="102"/>
      <c r="K213" s="98">
        <f>окт.25!K213+ноя.25!H213-ноя.25!G213</f>
        <v>-38279.269999999997</v>
      </c>
    </row>
    <row r="214" spans="1:11">
      <c r="A214" s="45"/>
      <c r="B214" s="3">
        <v>201</v>
      </c>
      <c r="C214" s="95"/>
      <c r="D214" s="95"/>
      <c r="E214" s="137">
        <f t="shared" si="7"/>
        <v>0</v>
      </c>
      <c r="F214" s="146">
        <v>7.33</v>
      </c>
      <c r="G214" s="98">
        <f t="shared" si="8"/>
        <v>0</v>
      </c>
      <c r="H214" s="98"/>
      <c r="I214" s="152"/>
      <c r="J214" s="102"/>
      <c r="K214" s="98">
        <f>окт.25!K214+ноя.25!H214-ноя.25!G214</f>
        <v>0</v>
      </c>
    </row>
    <row r="215" spans="1:11">
      <c r="A215" s="45"/>
      <c r="B215" s="3">
        <v>202</v>
      </c>
      <c r="C215" s="95"/>
      <c r="D215" s="95"/>
      <c r="E215" s="137">
        <f t="shared" si="7"/>
        <v>0</v>
      </c>
      <c r="F215" s="146">
        <v>7.33</v>
      </c>
      <c r="G215" s="98">
        <f t="shared" si="8"/>
        <v>0</v>
      </c>
      <c r="H215" s="98"/>
      <c r="I215" s="152"/>
      <c r="J215" s="102"/>
      <c r="K215" s="98">
        <f>окт.25!K215+ноя.25!H215-ноя.25!G215</f>
        <v>-1612.6000000000001</v>
      </c>
    </row>
    <row r="216" spans="1:11">
      <c r="A216" s="45"/>
      <c r="B216" s="3">
        <v>203</v>
      </c>
      <c r="C216" s="95"/>
      <c r="D216" s="95"/>
      <c r="E216" s="137">
        <f t="shared" si="7"/>
        <v>0</v>
      </c>
      <c r="F216" s="146">
        <v>7.33</v>
      </c>
      <c r="G216" s="98">
        <f t="shared" si="8"/>
        <v>0</v>
      </c>
      <c r="H216" s="98"/>
      <c r="I216" s="152"/>
      <c r="J216" s="102"/>
      <c r="K216" s="98">
        <f>окт.25!K216+ноя.25!H216-ноя.25!G216</f>
        <v>-391.04000000000008</v>
      </c>
    </row>
    <row r="217" spans="1:11">
      <c r="A217" s="45"/>
      <c r="B217" s="3">
        <v>204</v>
      </c>
      <c r="C217" s="95"/>
      <c r="D217" s="95"/>
      <c r="E217" s="137">
        <f t="shared" si="7"/>
        <v>0</v>
      </c>
      <c r="F217" s="146">
        <v>7.33</v>
      </c>
      <c r="G217" s="98">
        <f t="shared" si="8"/>
        <v>0</v>
      </c>
      <c r="H217" s="98"/>
      <c r="I217" s="152"/>
      <c r="J217" s="102"/>
      <c r="K217" s="98">
        <f>окт.25!K217+ноя.25!H217-ноя.25!G217</f>
        <v>-21.990000000000002</v>
      </c>
    </row>
    <row r="218" spans="1:11">
      <c r="A218" s="45"/>
      <c r="B218" s="3">
        <v>205</v>
      </c>
      <c r="C218" s="95"/>
      <c r="D218" s="95"/>
      <c r="E218" s="137">
        <f t="shared" si="7"/>
        <v>0</v>
      </c>
      <c r="F218" s="146">
        <v>7.33</v>
      </c>
      <c r="G218" s="98">
        <f t="shared" si="8"/>
        <v>0</v>
      </c>
      <c r="H218" s="98"/>
      <c r="I218" s="152"/>
      <c r="J218" s="102"/>
      <c r="K218" s="98">
        <f>окт.25!K218+ноя.25!H218-ноя.25!G218</f>
        <v>0</v>
      </c>
    </row>
    <row r="219" spans="1:11">
      <c r="A219" s="45"/>
      <c r="B219" s="3">
        <v>206</v>
      </c>
      <c r="C219" s="95"/>
      <c r="D219" s="95"/>
      <c r="E219" s="137">
        <f t="shared" si="7"/>
        <v>0</v>
      </c>
      <c r="F219" s="146">
        <v>7.33</v>
      </c>
      <c r="G219" s="98">
        <f t="shared" si="8"/>
        <v>0</v>
      </c>
      <c r="H219" s="98"/>
      <c r="I219" s="152"/>
      <c r="J219" s="102"/>
      <c r="K219" s="98">
        <f>окт.25!K219+ноя.25!H219-ноя.25!G219</f>
        <v>-22402.17</v>
      </c>
    </row>
    <row r="220" spans="1:11">
      <c r="A220" s="45"/>
      <c r="B220" s="3">
        <v>207</v>
      </c>
      <c r="C220" s="95"/>
      <c r="D220" s="95"/>
      <c r="E220" s="137">
        <f t="shared" si="7"/>
        <v>0</v>
      </c>
      <c r="F220" s="146">
        <v>7.33</v>
      </c>
      <c r="G220" s="98">
        <f t="shared" si="8"/>
        <v>0</v>
      </c>
      <c r="H220" s="98"/>
      <c r="I220" s="152"/>
      <c r="J220" s="102"/>
      <c r="K220" s="98">
        <f>окт.25!K220+ноя.25!H220-ноя.25!G220</f>
        <v>0</v>
      </c>
    </row>
    <row r="221" spans="1:11">
      <c r="A221" s="45"/>
      <c r="B221" s="3">
        <v>208</v>
      </c>
      <c r="C221" s="95"/>
      <c r="D221" s="95"/>
      <c r="E221" s="137">
        <f t="shared" si="7"/>
        <v>0</v>
      </c>
      <c r="F221" s="48">
        <v>5.13</v>
      </c>
      <c r="G221" s="98">
        <f t="shared" si="8"/>
        <v>0</v>
      </c>
      <c r="H221" s="98"/>
      <c r="I221" s="152"/>
      <c r="J221" s="102"/>
      <c r="K221" s="98">
        <f>окт.25!K221+ноя.25!H221-ноя.25!G221</f>
        <v>-13508.550000000001</v>
      </c>
    </row>
    <row r="222" spans="1:11">
      <c r="A222" s="45"/>
      <c r="B222" s="3">
        <v>209</v>
      </c>
      <c r="C222" s="95"/>
      <c r="D222" s="95"/>
      <c r="E222" s="137">
        <f t="shared" si="7"/>
        <v>0</v>
      </c>
      <c r="F222" s="3">
        <v>7.33</v>
      </c>
      <c r="G222" s="98">
        <f t="shared" si="8"/>
        <v>0</v>
      </c>
      <c r="H222" s="98"/>
      <c r="I222" s="152"/>
      <c r="J222" s="102"/>
      <c r="K222" s="98">
        <f>окт.25!K222+ноя.25!H222-ноя.25!G222</f>
        <v>-20142.84</v>
      </c>
    </row>
    <row r="223" spans="1:11">
      <c r="A223" s="45"/>
      <c r="B223" s="3" t="s">
        <v>37</v>
      </c>
      <c r="C223" s="95"/>
      <c r="D223" s="95"/>
      <c r="E223" s="137">
        <f t="shared" si="7"/>
        <v>0</v>
      </c>
      <c r="F223" s="3">
        <v>7.33</v>
      </c>
      <c r="G223" s="98">
        <f t="shared" si="8"/>
        <v>0</v>
      </c>
      <c r="H223" s="98"/>
      <c r="I223" s="152"/>
      <c r="J223" s="102"/>
      <c r="K223" s="98">
        <f>окт.25!K223+ноя.25!H223-ноя.25!G223</f>
        <v>-813.63</v>
      </c>
    </row>
    <row r="224" spans="1:11">
      <c r="A224" s="45"/>
      <c r="B224" s="3" t="s">
        <v>27</v>
      </c>
      <c r="C224" s="95"/>
      <c r="D224" s="95"/>
      <c r="E224" s="137">
        <f t="shared" si="7"/>
        <v>0</v>
      </c>
      <c r="F224" s="48">
        <v>5.13</v>
      </c>
      <c r="G224" s="98">
        <f t="shared" si="8"/>
        <v>0</v>
      </c>
      <c r="H224" s="98"/>
      <c r="I224" s="152"/>
      <c r="J224" s="102"/>
      <c r="K224" s="98">
        <f>окт.25!K224+ноя.25!H224-ноя.25!G224</f>
        <v>1812.0400000000002</v>
      </c>
    </row>
    <row r="225" spans="1:11">
      <c r="A225" s="45"/>
      <c r="B225" s="3">
        <v>210</v>
      </c>
      <c r="C225" s="95"/>
      <c r="D225" s="95"/>
      <c r="E225" s="137">
        <f t="shared" si="7"/>
        <v>0</v>
      </c>
      <c r="F225" s="146">
        <v>7.33</v>
      </c>
      <c r="G225" s="98">
        <f t="shared" si="8"/>
        <v>0</v>
      </c>
      <c r="H225" s="98"/>
      <c r="I225" s="152"/>
      <c r="J225" s="102"/>
      <c r="K225" s="98">
        <f>окт.25!K225+ноя.25!H225-ноя.25!G225</f>
        <v>727.7</v>
      </c>
    </row>
    <row r="226" spans="1:11">
      <c r="A226" s="45"/>
      <c r="B226" s="3">
        <v>211</v>
      </c>
      <c r="C226" s="95"/>
      <c r="D226" s="95"/>
      <c r="E226" s="137">
        <f t="shared" si="7"/>
        <v>0</v>
      </c>
      <c r="F226" s="146">
        <v>7.33</v>
      </c>
      <c r="G226" s="98">
        <f t="shared" si="8"/>
        <v>0</v>
      </c>
      <c r="H226" s="98"/>
      <c r="I226" s="152"/>
      <c r="J226" s="102"/>
      <c r="K226" s="98">
        <f>окт.25!K226+ноя.25!H226-ноя.25!G226</f>
        <v>-2243.5100000000002</v>
      </c>
    </row>
    <row r="227" spans="1:11">
      <c r="A227" s="45"/>
      <c r="B227" s="3">
        <v>212</v>
      </c>
      <c r="C227" s="95"/>
      <c r="D227" s="95"/>
      <c r="E227" s="137">
        <f t="shared" si="7"/>
        <v>0</v>
      </c>
      <c r="F227" s="146">
        <v>7.33</v>
      </c>
      <c r="G227" s="98">
        <f t="shared" si="8"/>
        <v>0</v>
      </c>
      <c r="H227" s="98"/>
      <c r="I227" s="152"/>
      <c r="J227" s="102"/>
      <c r="K227" s="98">
        <f>окт.25!K227+ноя.25!H227-ноя.25!G227</f>
        <v>0</v>
      </c>
    </row>
    <row r="228" spans="1:11">
      <c r="A228" s="45"/>
      <c r="B228" s="3">
        <v>213</v>
      </c>
      <c r="C228" s="95"/>
      <c r="D228" s="95"/>
      <c r="E228" s="137">
        <f t="shared" si="7"/>
        <v>0</v>
      </c>
      <c r="F228" s="146">
        <v>7.33</v>
      </c>
      <c r="G228" s="98">
        <f t="shared" si="8"/>
        <v>0</v>
      </c>
      <c r="H228" s="98"/>
      <c r="I228" s="152"/>
      <c r="J228" s="102"/>
      <c r="K228" s="98">
        <f>окт.25!K228+ноя.25!H228-ноя.25!G228</f>
        <v>0</v>
      </c>
    </row>
    <row r="229" spans="1:11">
      <c r="A229" s="45"/>
      <c r="B229" s="3">
        <v>214</v>
      </c>
      <c r="C229" s="95"/>
      <c r="D229" s="95"/>
      <c r="E229" s="137">
        <f t="shared" si="7"/>
        <v>0</v>
      </c>
      <c r="F229" s="146">
        <v>7.33</v>
      </c>
      <c r="G229" s="98">
        <f t="shared" si="8"/>
        <v>0</v>
      </c>
      <c r="H229" s="98"/>
      <c r="I229" s="152"/>
      <c r="J229" s="102"/>
      <c r="K229" s="98">
        <f>окт.25!K229+ноя.25!H229-ноя.25!G229</f>
        <v>0</v>
      </c>
    </row>
    <row r="230" spans="1:11">
      <c r="A230" s="45"/>
      <c r="B230" s="3">
        <v>215</v>
      </c>
      <c r="C230" s="95"/>
      <c r="D230" s="95"/>
      <c r="E230" s="137">
        <f t="shared" si="7"/>
        <v>0</v>
      </c>
      <c r="F230" s="146">
        <v>7.33</v>
      </c>
      <c r="G230" s="98">
        <f t="shared" si="8"/>
        <v>0</v>
      </c>
      <c r="H230" s="98"/>
      <c r="I230" s="152"/>
      <c r="J230" s="102"/>
      <c r="K230" s="98">
        <f>окт.25!K230+ноя.25!H230-ноя.25!G230</f>
        <v>3716.3100000000004</v>
      </c>
    </row>
    <row r="231" spans="1:11">
      <c r="A231" s="45"/>
      <c r="B231" s="3">
        <v>216</v>
      </c>
      <c r="C231" s="95"/>
      <c r="D231" s="95"/>
      <c r="E231" s="137">
        <f t="shared" si="7"/>
        <v>0</v>
      </c>
      <c r="F231" s="29">
        <v>5.13</v>
      </c>
      <c r="G231" s="98">
        <f t="shared" si="8"/>
        <v>0</v>
      </c>
      <c r="H231" s="98"/>
      <c r="I231" s="152"/>
      <c r="J231" s="102"/>
      <c r="K231" s="98">
        <f>окт.25!K231+ноя.25!H231-ноя.25!G231</f>
        <v>-47295.640000000007</v>
      </c>
    </row>
    <row r="232" spans="1:11">
      <c r="A232" s="45"/>
      <c r="B232" s="3" t="s">
        <v>25</v>
      </c>
      <c r="C232" s="95"/>
      <c r="D232" s="95"/>
      <c r="E232" s="137">
        <f t="shared" si="7"/>
        <v>0</v>
      </c>
      <c r="F232" s="29">
        <v>5.13</v>
      </c>
      <c r="G232" s="98">
        <f t="shared" si="8"/>
        <v>0</v>
      </c>
      <c r="H232" s="98"/>
      <c r="I232" s="152"/>
      <c r="J232" s="102"/>
      <c r="K232" s="98">
        <f>окт.25!K232+ноя.25!H232-ноя.25!G232</f>
        <v>-20577.260000000002</v>
      </c>
    </row>
    <row r="233" spans="1:11">
      <c r="A233" s="45"/>
      <c r="B233" s="3">
        <v>217</v>
      </c>
      <c r="C233" s="95"/>
      <c r="D233" s="95"/>
      <c r="E233" s="137">
        <f t="shared" si="7"/>
        <v>0</v>
      </c>
      <c r="F233" s="146">
        <v>7.33</v>
      </c>
      <c r="G233" s="98">
        <f t="shared" si="8"/>
        <v>0</v>
      </c>
      <c r="H233" s="98"/>
      <c r="I233" s="152"/>
      <c r="J233" s="102"/>
      <c r="K233" s="98">
        <f>окт.25!K233+ноя.25!H233-ноя.25!G233</f>
        <v>-7190.73</v>
      </c>
    </row>
    <row r="234" spans="1:11">
      <c r="A234" s="45"/>
      <c r="B234" s="3" t="s">
        <v>40</v>
      </c>
      <c r="C234" s="95"/>
      <c r="D234" s="95"/>
      <c r="E234" s="137">
        <f t="shared" si="7"/>
        <v>0</v>
      </c>
      <c r="F234" s="146">
        <v>7.33</v>
      </c>
      <c r="G234" s="98">
        <f t="shared" si="8"/>
        <v>0</v>
      </c>
      <c r="H234" s="98"/>
      <c r="I234" s="152"/>
      <c r="J234" s="102"/>
      <c r="K234" s="98">
        <f>окт.25!K234+ноя.25!H234-ноя.25!G234</f>
        <v>-7274.37</v>
      </c>
    </row>
    <row r="235" spans="1:11">
      <c r="A235" s="45"/>
      <c r="B235" s="3">
        <v>218</v>
      </c>
      <c r="C235" s="95"/>
      <c r="D235" s="95"/>
      <c r="E235" s="137">
        <f t="shared" si="7"/>
        <v>0</v>
      </c>
      <c r="F235" s="146">
        <v>7.33</v>
      </c>
      <c r="G235" s="98">
        <f t="shared" si="8"/>
        <v>0</v>
      </c>
      <c r="H235" s="98"/>
      <c r="I235" s="152"/>
      <c r="J235" s="102"/>
      <c r="K235" s="98">
        <f>окт.25!K235+ноя.25!H235-ноя.25!G235</f>
        <v>0</v>
      </c>
    </row>
    <row r="236" spans="1:11">
      <c r="A236" s="45"/>
      <c r="B236" s="3">
        <v>219</v>
      </c>
      <c r="C236" s="95"/>
      <c r="D236" s="95"/>
      <c r="E236" s="137">
        <f t="shared" si="7"/>
        <v>0</v>
      </c>
      <c r="F236" s="146">
        <v>7.33</v>
      </c>
      <c r="G236" s="98">
        <f t="shared" si="8"/>
        <v>0</v>
      </c>
      <c r="H236" s="98"/>
      <c r="I236" s="152"/>
      <c r="J236" s="102"/>
      <c r="K236" s="98">
        <f>окт.25!K236+ноя.25!H236-ноя.25!G236</f>
        <v>0</v>
      </c>
    </row>
    <row r="237" spans="1:11">
      <c r="A237" s="45"/>
      <c r="B237" s="3">
        <v>220</v>
      </c>
      <c r="C237" s="95"/>
      <c r="D237" s="95"/>
      <c r="E237" s="137">
        <f t="shared" si="7"/>
        <v>0</v>
      </c>
      <c r="F237" s="146">
        <v>7.33</v>
      </c>
      <c r="G237" s="98">
        <f t="shared" si="8"/>
        <v>0</v>
      </c>
      <c r="H237" s="98"/>
      <c r="I237" s="152"/>
      <c r="J237" s="102"/>
      <c r="K237" s="98">
        <f>окт.25!K237+ноя.25!H237-ноя.25!G237</f>
        <v>0</v>
      </c>
    </row>
    <row r="238" spans="1:11">
      <c r="A238" s="45"/>
      <c r="B238" s="3">
        <v>221</v>
      </c>
      <c r="C238" s="95"/>
      <c r="D238" s="95"/>
      <c r="E238" s="137">
        <f t="shared" si="7"/>
        <v>0</v>
      </c>
      <c r="F238" s="146">
        <v>7.33</v>
      </c>
      <c r="G238" s="98">
        <f t="shared" si="8"/>
        <v>0</v>
      </c>
      <c r="H238" s="98"/>
      <c r="I238" s="152"/>
      <c r="J238" s="102"/>
      <c r="K238" s="98">
        <f>окт.25!K238+ноя.25!H238-ноя.25!G238</f>
        <v>0</v>
      </c>
    </row>
    <row r="239" spans="1:11">
      <c r="A239" s="45"/>
      <c r="B239" s="3">
        <v>222</v>
      </c>
      <c r="C239" s="95"/>
      <c r="D239" s="95"/>
      <c r="E239" s="137">
        <f t="shared" si="7"/>
        <v>0</v>
      </c>
      <c r="F239" s="146">
        <v>7.33</v>
      </c>
      <c r="G239" s="98">
        <f t="shared" si="8"/>
        <v>0</v>
      </c>
      <c r="H239" s="98"/>
      <c r="I239" s="152"/>
      <c r="J239" s="102"/>
      <c r="K239" s="98">
        <f>окт.25!K239+ноя.25!H239-ноя.25!G239</f>
        <v>0</v>
      </c>
    </row>
    <row r="240" spans="1:11">
      <c r="A240" s="45"/>
      <c r="B240" s="3">
        <v>223</v>
      </c>
      <c r="C240" s="95"/>
      <c r="D240" s="95"/>
      <c r="E240" s="137">
        <f t="shared" si="7"/>
        <v>0</v>
      </c>
      <c r="F240" s="146">
        <v>7.33</v>
      </c>
      <c r="G240" s="98">
        <f t="shared" si="8"/>
        <v>0</v>
      </c>
      <c r="H240" s="98"/>
      <c r="I240" s="152"/>
      <c r="J240" s="102"/>
      <c r="K240" s="98">
        <f>окт.25!K240+ноя.25!H240-ноя.25!G240</f>
        <v>1253.0899999999999</v>
      </c>
    </row>
    <row r="241" spans="1:11">
      <c r="A241" s="45"/>
      <c r="B241" s="3">
        <v>224</v>
      </c>
      <c r="C241" s="95"/>
      <c r="D241" s="95"/>
      <c r="E241" s="137">
        <f t="shared" si="7"/>
        <v>0</v>
      </c>
      <c r="F241" s="146">
        <v>7.33</v>
      </c>
      <c r="G241" s="98">
        <f t="shared" si="8"/>
        <v>0</v>
      </c>
      <c r="H241" s="98"/>
      <c r="I241" s="152"/>
      <c r="J241" s="102"/>
      <c r="K241" s="98">
        <f>окт.25!K241+ноя.25!H241-ноя.25!G241</f>
        <v>-2191.67</v>
      </c>
    </row>
    <row r="242" spans="1:11">
      <c r="A242" s="45"/>
      <c r="B242" s="3">
        <v>225</v>
      </c>
      <c r="C242" s="95"/>
      <c r="D242" s="95"/>
      <c r="E242" s="137">
        <f t="shared" si="7"/>
        <v>0</v>
      </c>
      <c r="F242" s="146">
        <v>7.33</v>
      </c>
      <c r="G242" s="98">
        <f t="shared" si="8"/>
        <v>0</v>
      </c>
      <c r="H242" s="98"/>
      <c r="I242" s="152"/>
      <c r="J242" s="102"/>
      <c r="K242" s="98">
        <f>окт.25!K242+ноя.25!H242-ноя.25!G242</f>
        <v>-2184.1799999999998</v>
      </c>
    </row>
    <row r="243" spans="1:11">
      <c r="A243" s="45"/>
      <c r="B243" s="3">
        <v>226</v>
      </c>
      <c r="C243" s="95"/>
      <c r="D243" s="95"/>
      <c r="E243" s="137">
        <f t="shared" si="7"/>
        <v>0</v>
      </c>
      <c r="F243" s="146">
        <v>7.33</v>
      </c>
      <c r="G243" s="98">
        <f t="shared" si="8"/>
        <v>0</v>
      </c>
      <c r="H243" s="98"/>
      <c r="I243" s="152"/>
      <c r="J243" s="102"/>
      <c r="K243" s="98">
        <f>окт.25!K243+ноя.25!H243-ноя.25!G243</f>
        <v>-11420.140000000001</v>
      </c>
    </row>
    <row r="244" spans="1:11">
      <c r="A244" s="45"/>
      <c r="B244" s="3">
        <v>227</v>
      </c>
      <c r="C244" s="95"/>
      <c r="D244" s="95"/>
      <c r="E244" s="137">
        <f t="shared" si="7"/>
        <v>0</v>
      </c>
      <c r="F244" s="146">
        <v>7.33</v>
      </c>
      <c r="G244" s="98">
        <f t="shared" si="8"/>
        <v>0</v>
      </c>
      <c r="H244" s="98"/>
      <c r="I244" s="152"/>
      <c r="J244" s="102"/>
      <c r="K244" s="98">
        <f>окт.25!K244+ноя.25!H244-ноя.25!G244</f>
        <v>-33009.229999999996</v>
      </c>
    </row>
    <row r="245" spans="1:11">
      <c r="A245" s="45"/>
      <c r="B245" s="3">
        <v>228</v>
      </c>
      <c r="C245" s="95"/>
      <c r="D245" s="95"/>
      <c r="E245" s="137">
        <f t="shared" si="7"/>
        <v>0</v>
      </c>
      <c r="F245" s="146">
        <v>7.33</v>
      </c>
      <c r="G245" s="98">
        <f t="shared" si="8"/>
        <v>0</v>
      </c>
      <c r="H245" s="98"/>
      <c r="I245" s="152"/>
      <c r="J245" s="102"/>
      <c r="K245" s="98">
        <f>окт.25!K245+ноя.25!H245-ноя.25!G245</f>
        <v>-2484.87</v>
      </c>
    </row>
    <row r="246" spans="1:11">
      <c r="A246" s="45"/>
      <c r="B246" s="3">
        <v>229</v>
      </c>
      <c r="C246" s="95"/>
      <c r="D246" s="95"/>
      <c r="E246" s="137">
        <f t="shared" si="7"/>
        <v>0</v>
      </c>
      <c r="F246" s="146">
        <v>7.33</v>
      </c>
      <c r="G246" s="98">
        <f t="shared" si="8"/>
        <v>0</v>
      </c>
      <c r="H246" s="98"/>
      <c r="I246" s="152"/>
      <c r="J246" s="102"/>
      <c r="K246" s="98">
        <f>окт.25!K246+ноя.25!H246-ноя.25!G246</f>
        <v>0</v>
      </c>
    </row>
    <row r="247" spans="1:11">
      <c r="A247" s="45"/>
      <c r="B247" s="3">
        <v>230</v>
      </c>
      <c r="C247" s="95"/>
      <c r="D247" s="95"/>
      <c r="E247" s="137">
        <f t="shared" si="7"/>
        <v>0</v>
      </c>
      <c r="F247" s="146">
        <v>7.33</v>
      </c>
      <c r="G247" s="98">
        <f t="shared" si="8"/>
        <v>0</v>
      </c>
      <c r="H247" s="98"/>
      <c r="I247" s="152"/>
      <c r="J247" s="102"/>
      <c r="K247" s="98">
        <f>окт.25!K247+ноя.25!H247-ноя.25!G247</f>
        <v>0</v>
      </c>
    </row>
    <row r="248" spans="1:11">
      <c r="A248" s="45"/>
      <c r="B248" s="3">
        <v>231</v>
      </c>
      <c r="C248" s="95"/>
      <c r="D248" s="95"/>
      <c r="E248" s="137">
        <f t="shared" si="7"/>
        <v>0</v>
      </c>
      <c r="F248" s="29">
        <v>5.13</v>
      </c>
      <c r="G248" s="98">
        <f t="shared" si="8"/>
        <v>0</v>
      </c>
      <c r="H248" s="98"/>
      <c r="I248" s="152"/>
      <c r="J248" s="102"/>
      <c r="K248" s="98">
        <f>окт.25!K248+ноя.25!H248-ноя.25!G248</f>
        <v>-733</v>
      </c>
    </row>
    <row r="249" spans="1:11">
      <c r="A249" s="45"/>
      <c r="B249" s="3">
        <v>232</v>
      </c>
      <c r="C249" s="95"/>
      <c r="D249" s="95"/>
      <c r="E249" s="137">
        <f t="shared" si="7"/>
        <v>0</v>
      </c>
      <c r="F249" s="146">
        <v>7.33</v>
      </c>
      <c r="G249" s="98">
        <f t="shared" si="8"/>
        <v>0</v>
      </c>
      <c r="H249" s="98"/>
      <c r="I249" s="152"/>
      <c r="J249" s="102"/>
      <c r="K249" s="98">
        <f>окт.25!K249+ноя.25!H249-ноя.25!G249</f>
        <v>0</v>
      </c>
    </row>
    <row r="250" spans="1:11">
      <c r="A250" s="45"/>
      <c r="B250" s="3">
        <v>233</v>
      </c>
      <c r="C250" s="95"/>
      <c r="D250" s="95"/>
      <c r="E250" s="137">
        <f t="shared" si="7"/>
        <v>0</v>
      </c>
      <c r="F250" s="146">
        <v>7.33</v>
      </c>
      <c r="G250" s="98">
        <f t="shared" si="8"/>
        <v>0</v>
      </c>
      <c r="H250" s="98"/>
      <c r="I250" s="152"/>
      <c r="J250" s="102"/>
      <c r="K250" s="98">
        <f>окт.25!K250+ноя.25!H250-ноя.25!G250</f>
        <v>-43.980000000000004</v>
      </c>
    </row>
    <row r="251" spans="1:11">
      <c r="A251" s="45"/>
      <c r="B251" s="3">
        <v>234</v>
      </c>
      <c r="C251" s="95"/>
      <c r="D251" s="95"/>
      <c r="E251" s="137">
        <f t="shared" si="7"/>
        <v>0</v>
      </c>
      <c r="F251" s="146">
        <v>7.33</v>
      </c>
      <c r="G251" s="98">
        <f t="shared" si="8"/>
        <v>0</v>
      </c>
      <c r="H251" s="98"/>
      <c r="I251" s="152"/>
      <c r="J251" s="102"/>
      <c r="K251" s="98">
        <f>окт.25!K251+ноя.25!H251-ноя.25!G251</f>
        <v>-14807.05</v>
      </c>
    </row>
    <row r="252" spans="1:11">
      <c r="A252" s="45"/>
      <c r="B252" s="3">
        <v>235</v>
      </c>
      <c r="C252" s="95"/>
      <c r="D252" s="95"/>
      <c r="E252" s="137">
        <f t="shared" si="7"/>
        <v>0</v>
      </c>
      <c r="F252" s="146">
        <v>7.33</v>
      </c>
      <c r="G252" s="98">
        <f t="shared" si="8"/>
        <v>0</v>
      </c>
      <c r="H252" s="98"/>
      <c r="I252" s="152"/>
      <c r="J252" s="102"/>
      <c r="K252" s="98">
        <f>окт.25!K252+ноя.25!H252-ноя.25!G252</f>
        <v>-579.07000000000005</v>
      </c>
    </row>
    <row r="253" spans="1:11">
      <c r="A253" s="45"/>
      <c r="B253" s="3">
        <v>236</v>
      </c>
      <c r="C253" s="95"/>
      <c r="D253" s="95"/>
      <c r="E253" s="137">
        <f t="shared" si="7"/>
        <v>0</v>
      </c>
      <c r="F253" s="146">
        <v>7.33</v>
      </c>
      <c r="G253" s="98">
        <f t="shared" si="8"/>
        <v>0</v>
      </c>
      <c r="H253" s="98"/>
      <c r="I253" s="152"/>
      <c r="J253" s="102"/>
      <c r="K253" s="98">
        <f>окт.25!K253+ноя.25!H253-ноя.25!G253</f>
        <v>-945.57</v>
      </c>
    </row>
    <row r="254" spans="1:11">
      <c r="A254" s="45"/>
      <c r="B254" s="3">
        <v>237</v>
      </c>
      <c r="C254" s="95"/>
      <c r="D254" s="95"/>
      <c r="E254" s="137">
        <f t="shared" si="7"/>
        <v>0</v>
      </c>
      <c r="F254" s="146">
        <v>7.33</v>
      </c>
      <c r="G254" s="98">
        <f t="shared" si="8"/>
        <v>0</v>
      </c>
      <c r="H254" s="98"/>
      <c r="I254" s="152"/>
      <c r="J254" s="102"/>
      <c r="K254" s="98">
        <f>окт.25!K254+ноя.25!H254-ноя.25!G254</f>
        <v>-7.33</v>
      </c>
    </row>
    <row r="255" spans="1:11">
      <c r="A255" s="45"/>
      <c r="B255" s="3">
        <v>238</v>
      </c>
      <c r="C255" s="95"/>
      <c r="D255" s="95"/>
      <c r="E255" s="137">
        <f t="shared" si="7"/>
        <v>0</v>
      </c>
      <c r="F255" s="146">
        <v>7.33</v>
      </c>
      <c r="G255" s="98">
        <f t="shared" si="8"/>
        <v>0</v>
      </c>
      <c r="H255" s="98"/>
      <c r="I255" s="152"/>
      <c r="J255" s="102"/>
      <c r="K255" s="98">
        <f>окт.25!K255+ноя.25!H255-ноя.25!G255</f>
        <v>0</v>
      </c>
    </row>
    <row r="256" spans="1:11">
      <c r="A256" s="45"/>
      <c r="B256" s="3">
        <v>239</v>
      </c>
      <c r="C256" s="95"/>
      <c r="D256" s="95"/>
      <c r="E256" s="137">
        <f t="shared" si="7"/>
        <v>0</v>
      </c>
      <c r="F256" s="146">
        <v>7.33</v>
      </c>
      <c r="G256" s="98">
        <f t="shared" si="8"/>
        <v>0</v>
      </c>
      <c r="H256" s="98"/>
      <c r="I256" s="152"/>
      <c r="J256" s="102"/>
      <c r="K256" s="98">
        <f>окт.25!K256+ноя.25!H256-ноя.25!G256</f>
        <v>0</v>
      </c>
    </row>
    <row r="257" spans="1:11">
      <c r="A257" s="45"/>
      <c r="B257" s="3">
        <v>240</v>
      </c>
      <c r="C257" s="95"/>
      <c r="D257" s="95"/>
      <c r="E257" s="137">
        <f t="shared" si="7"/>
        <v>0</v>
      </c>
      <c r="F257" s="146">
        <v>7.33</v>
      </c>
      <c r="G257" s="98">
        <f t="shared" si="8"/>
        <v>0</v>
      </c>
      <c r="H257" s="98"/>
      <c r="I257" s="152"/>
      <c r="J257" s="102"/>
      <c r="K257" s="98">
        <f>окт.25!K257+ноя.25!H257-ноя.25!G257</f>
        <v>14855.620000000003</v>
      </c>
    </row>
    <row r="258" spans="1:11">
      <c r="A258" s="45"/>
      <c r="B258" s="3">
        <v>241</v>
      </c>
      <c r="C258" s="95"/>
      <c r="D258" s="95"/>
      <c r="E258" s="137">
        <f t="shared" si="7"/>
        <v>0</v>
      </c>
      <c r="F258" s="146">
        <v>7.33</v>
      </c>
      <c r="G258" s="98">
        <f t="shared" si="8"/>
        <v>0</v>
      </c>
      <c r="H258" s="98"/>
      <c r="I258" s="152"/>
      <c r="J258" s="102"/>
      <c r="K258" s="98">
        <f>окт.25!K258+ноя.25!H258-ноя.25!G258</f>
        <v>0</v>
      </c>
    </row>
    <row r="259" spans="1:11">
      <c r="A259" s="45"/>
      <c r="B259" s="3">
        <v>242</v>
      </c>
      <c r="C259" s="95"/>
      <c r="D259" s="95"/>
      <c r="E259" s="137">
        <f t="shared" si="7"/>
        <v>0</v>
      </c>
      <c r="F259" s="146">
        <v>7.33</v>
      </c>
      <c r="G259" s="98">
        <f t="shared" si="8"/>
        <v>0</v>
      </c>
      <c r="H259" s="98"/>
      <c r="I259" s="152"/>
      <c r="J259" s="102"/>
      <c r="K259" s="98">
        <f>окт.25!K259+ноя.25!H259-ноя.25!G259</f>
        <v>0</v>
      </c>
    </row>
    <row r="260" spans="1:11">
      <c r="A260" s="45"/>
      <c r="B260" s="3">
        <v>243</v>
      </c>
      <c r="C260" s="95"/>
      <c r="D260" s="95"/>
      <c r="E260" s="137">
        <f t="shared" si="7"/>
        <v>0</v>
      </c>
      <c r="F260" s="146">
        <v>7.33</v>
      </c>
      <c r="G260" s="98">
        <f t="shared" si="8"/>
        <v>0</v>
      </c>
      <c r="H260" s="98"/>
      <c r="I260" s="152"/>
      <c r="J260" s="102"/>
      <c r="K260" s="98">
        <f>окт.25!K260+ноя.25!H260-ноя.25!G260</f>
        <v>0</v>
      </c>
    </row>
    <row r="261" spans="1:11">
      <c r="A261" s="45"/>
      <c r="B261" s="3">
        <v>244</v>
      </c>
      <c r="C261" s="95"/>
      <c r="D261" s="95"/>
      <c r="E261" s="137">
        <f t="shared" si="7"/>
        <v>0</v>
      </c>
      <c r="F261" s="146">
        <v>7.33</v>
      </c>
      <c r="G261" s="98">
        <f t="shared" si="8"/>
        <v>0</v>
      </c>
      <c r="H261" s="98"/>
      <c r="I261" s="152"/>
      <c r="J261" s="102"/>
      <c r="K261" s="98">
        <f>окт.25!K261+ноя.25!H261-ноя.25!G261</f>
        <v>0</v>
      </c>
    </row>
    <row r="262" spans="1:11">
      <c r="A262" s="45"/>
      <c r="B262" s="3">
        <v>245</v>
      </c>
      <c r="C262" s="95"/>
      <c r="D262" s="95"/>
      <c r="E262" s="137">
        <f t="shared" si="7"/>
        <v>0</v>
      </c>
      <c r="F262" s="146">
        <v>7.33</v>
      </c>
      <c r="G262" s="98">
        <f t="shared" si="8"/>
        <v>0</v>
      </c>
      <c r="H262" s="98"/>
      <c r="I262" s="152"/>
      <c r="J262" s="102"/>
      <c r="K262" s="98">
        <f>окт.25!K262+ноя.25!H262-ноя.25!G262</f>
        <v>0</v>
      </c>
    </row>
    <row r="263" spans="1:11">
      <c r="A263" s="45"/>
      <c r="B263" s="3">
        <v>246</v>
      </c>
      <c r="C263" s="95"/>
      <c r="D263" s="95"/>
      <c r="E263" s="137">
        <f t="shared" si="7"/>
        <v>0</v>
      </c>
      <c r="F263" s="146">
        <v>7.33</v>
      </c>
      <c r="G263" s="98">
        <f t="shared" si="8"/>
        <v>0</v>
      </c>
      <c r="H263" s="98"/>
      <c r="I263" s="152"/>
      <c r="J263" s="102"/>
      <c r="K263" s="98">
        <f>окт.25!K263+ноя.25!H263-ноя.25!G263</f>
        <v>-5104.1899999999996</v>
      </c>
    </row>
    <row r="264" spans="1:11">
      <c r="A264" s="45"/>
      <c r="B264" s="3">
        <v>247</v>
      </c>
      <c r="C264" s="95"/>
      <c r="D264" s="95"/>
      <c r="E264" s="137">
        <f t="shared" ref="E264:E328" si="9">D264-C264</f>
        <v>0</v>
      </c>
      <c r="F264" s="146">
        <v>7.33</v>
      </c>
      <c r="G264" s="98">
        <f t="shared" si="8"/>
        <v>0</v>
      </c>
      <c r="H264" s="98"/>
      <c r="I264" s="152"/>
      <c r="J264" s="102"/>
      <c r="K264" s="98">
        <f>окт.25!K264+ноя.25!H264-ноя.25!G264</f>
        <v>-14894.559999999998</v>
      </c>
    </row>
    <row r="265" spans="1:11">
      <c r="A265" s="45"/>
      <c r="B265" s="3">
        <v>248</v>
      </c>
      <c r="C265" s="95"/>
      <c r="D265" s="95"/>
      <c r="E265" s="137">
        <f t="shared" si="9"/>
        <v>0</v>
      </c>
      <c r="F265" s="146">
        <v>7.33</v>
      </c>
      <c r="G265" s="98">
        <f t="shared" si="8"/>
        <v>0</v>
      </c>
      <c r="H265" s="98"/>
      <c r="I265" s="152"/>
      <c r="J265" s="102"/>
      <c r="K265" s="98">
        <f>окт.25!K265+ноя.25!H265-ноя.25!G265</f>
        <v>0</v>
      </c>
    </row>
    <row r="266" spans="1:11">
      <c r="A266" s="45"/>
      <c r="B266" s="3">
        <v>249</v>
      </c>
      <c r="C266" s="95"/>
      <c r="D266" s="95"/>
      <c r="E266" s="137">
        <f t="shared" si="9"/>
        <v>0</v>
      </c>
      <c r="F266" s="146">
        <v>7.33</v>
      </c>
      <c r="G266" s="98">
        <f t="shared" si="8"/>
        <v>0</v>
      </c>
      <c r="H266" s="98"/>
      <c r="I266" s="152"/>
      <c r="J266" s="102"/>
      <c r="K266" s="98">
        <f>окт.25!K266+ноя.25!H266-ноя.25!G266</f>
        <v>-22328.86</v>
      </c>
    </row>
    <row r="267" spans="1:11">
      <c r="A267" s="45"/>
      <c r="B267" s="3">
        <v>250</v>
      </c>
      <c r="C267" s="95"/>
      <c r="D267" s="95"/>
      <c r="E267" s="137">
        <f t="shared" si="9"/>
        <v>0</v>
      </c>
      <c r="F267" s="146">
        <v>7.33</v>
      </c>
      <c r="G267" s="98">
        <f t="shared" si="8"/>
        <v>0</v>
      </c>
      <c r="H267" s="98"/>
      <c r="I267" s="152"/>
      <c r="J267" s="102"/>
      <c r="K267" s="98">
        <f>окт.25!K267+ноя.25!H267-ноя.25!G267</f>
        <v>-11795.51</v>
      </c>
    </row>
    <row r="268" spans="1:11">
      <c r="A268" s="45"/>
      <c r="B268" s="3" t="s">
        <v>39</v>
      </c>
      <c r="C268" s="95"/>
      <c r="D268" s="95"/>
      <c r="E268" s="137">
        <f t="shared" si="9"/>
        <v>0</v>
      </c>
      <c r="F268" s="146">
        <v>7.33</v>
      </c>
      <c r="G268" s="98">
        <f t="shared" si="8"/>
        <v>0</v>
      </c>
      <c r="H268" s="98"/>
      <c r="I268" s="152"/>
      <c r="J268" s="102"/>
      <c r="K268" s="98">
        <f>окт.25!K268+ноя.25!H268-ноя.25!G268</f>
        <v>0</v>
      </c>
    </row>
    <row r="269" spans="1:11">
      <c r="A269" s="45"/>
      <c r="B269" s="3">
        <v>251</v>
      </c>
      <c r="C269" s="95"/>
      <c r="D269" s="95"/>
      <c r="E269" s="137">
        <f t="shared" si="9"/>
        <v>0</v>
      </c>
      <c r="F269" s="48">
        <v>5.13</v>
      </c>
      <c r="G269" s="98">
        <f t="shared" si="8"/>
        <v>0</v>
      </c>
      <c r="H269" s="98"/>
      <c r="I269" s="152"/>
      <c r="J269" s="102"/>
      <c r="K269" s="98">
        <f>окт.25!K269+ноя.25!H269-ноя.25!G269</f>
        <v>-3854.64</v>
      </c>
    </row>
    <row r="270" spans="1:11">
      <c r="A270" s="45"/>
      <c r="B270" s="3">
        <v>252</v>
      </c>
      <c r="C270" s="95"/>
      <c r="D270" s="95"/>
      <c r="E270" s="137">
        <f t="shared" si="9"/>
        <v>0</v>
      </c>
      <c r="F270" s="48">
        <v>5.13</v>
      </c>
      <c r="G270" s="98">
        <f t="shared" si="8"/>
        <v>0</v>
      </c>
      <c r="H270" s="98"/>
      <c r="I270" s="152"/>
      <c r="J270" s="102"/>
      <c r="K270" s="98">
        <f>окт.25!K270+ноя.25!H270-ноя.25!G270</f>
        <v>-25866.550000000003</v>
      </c>
    </row>
    <row r="271" spans="1:11">
      <c r="A271" s="56"/>
      <c r="B271" s="3">
        <v>253</v>
      </c>
      <c r="C271" s="95"/>
      <c r="D271" s="95"/>
      <c r="E271" s="137">
        <f t="shared" si="9"/>
        <v>0</v>
      </c>
      <c r="F271" s="48">
        <v>5.13</v>
      </c>
      <c r="G271" s="98">
        <f t="shared" si="8"/>
        <v>0</v>
      </c>
      <c r="H271" s="98"/>
      <c r="I271" s="152"/>
      <c r="J271" s="102"/>
      <c r="K271" s="98">
        <f>окт.25!K271+ноя.25!H271-ноя.25!G271</f>
        <v>-3203.2100000000005</v>
      </c>
    </row>
    <row r="272" spans="1:11">
      <c r="A272" s="45"/>
      <c r="B272" s="3">
        <v>254</v>
      </c>
      <c r="C272" s="95"/>
      <c r="D272" s="95"/>
      <c r="E272" s="137">
        <f t="shared" si="9"/>
        <v>0</v>
      </c>
      <c r="F272" s="48">
        <v>5.13</v>
      </c>
      <c r="G272" s="98">
        <f t="shared" ref="G272:G329" si="10">F272*E272</f>
        <v>0</v>
      </c>
      <c r="H272" s="98"/>
      <c r="I272" s="152"/>
      <c r="J272" s="102"/>
      <c r="K272" s="98">
        <f>окт.25!K272+ноя.25!H272-ноя.25!G272</f>
        <v>-17957.71</v>
      </c>
    </row>
    <row r="273" spans="1:11">
      <c r="A273" s="45"/>
      <c r="B273" s="3">
        <v>255</v>
      </c>
      <c r="C273" s="95"/>
      <c r="D273" s="95"/>
      <c r="E273" s="137">
        <f t="shared" si="9"/>
        <v>0</v>
      </c>
      <c r="F273" s="132">
        <v>7.33</v>
      </c>
      <c r="G273" s="98">
        <f t="shared" si="10"/>
        <v>0</v>
      </c>
      <c r="H273" s="98"/>
      <c r="I273" s="152"/>
      <c r="J273" s="102"/>
      <c r="K273" s="98">
        <f>окт.25!K273+ноя.25!H273-ноя.25!G273</f>
        <v>0</v>
      </c>
    </row>
    <row r="274" spans="1:11">
      <c r="A274" s="45"/>
      <c r="B274" s="3">
        <v>256</v>
      </c>
      <c r="C274" s="95"/>
      <c r="D274" s="95"/>
      <c r="E274" s="137">
        <f t="shared" si="9"/>
        <v>0</v>
      </c>
      <c r="F274" s="132">
        <v>7.33</v>
      </c>
      <c r="G274" s="98">
        <f t="shared" si="10"/>
        <v>0</v>
      </c>
      <c r="H274" s="98"/>
      <c r="I274" s="152"/>
      <c r="J274" s="102"/>
      <c r="K274" s="98">
        <f>окт.25!K274+ноя.25!H274-ноя.25!G274</f>
        <v>-219.90000000000003</v>
      </c>
    </row>
    <row r="275" spans="1:11">
      <c r="A275" s="45"/>
      <c r="B275" s="3">
        <v>257</v>
      </c>
      <c r="C275" s="95"/>
      <c r="D275" s="95"/>
      <c r="E275" s="137">
        <f t="shared" si="9"/>
        <v>0</v>
      </c>
      <c r="F275" s="132">
        <v>7.33</v>
      </c>
      <c r="G275" s="98">
        <f t="shared" si="10"/>
        <v>0</v>
      </c>
      <c r="H275" s="98"/>
      <c r="I275" s="152"/>
      <c r="J275" s="102"/>
      <c r="K275" s="98">
        <f>окт.25!K275+ноя.25!H275-ноя.25!G275</f>
        <v>0</v>
      </c>
    </row>
    <row r="276" spans="1:11">
      <c r="A276" s="45"/>
      <c r="B276" s="3">
        <v>258</v>
      </c>
      <c r="C276" s="95"/>
      <c r="D276" s="95"/>
      <c r="E276" s="137">
        <f t="shared" si="9"/>
        <v>0</v>
      </c>
      <c r="F276" s="132">
        <v>7.33</v>
      </c>
      <c r="G276" s="98">
        <f t="shared" si="10"/>
        <v>0</v>
      </c>
      <c r="H276" s="98"/>
      <c r="I276" s="152"/>
      <c r="J276" s="102"/>
      <c r="K276" s="98">
        <f>окт.25!K276+ноя.25!H276-ноя.25!G276</f>
        <v>-886.93</v>
      </c>
    </row>
    <row r="277" spans="1:11">
      <c r="A277" s="45"/>
      <c r="B277" s="3">
        <v>259</v>
      </c>
      <c r="C277" s="95"/>
      <c r="D277" s="95"/>
      <c r="E277" s="137">
        <f t="shared" si="9"/>
        <v>0</v>
      </c>
      <c r="F277" s="132">
        <v>7.33</v>
      </c>
      <c r="G277" s="98">
        <f t="shared" si="10"/>
        <v>0</v>
      </c>
      <c r="H277" s="98"/>
      <c r="I277" s="152"/>
      <c r="J277" s="102"/>
      <c r="K277" s="98">
        <f>окт.25!K277+ноя.25!H277-ноя.25!G277</f>
        <v>-234.56</v>
      </c>
    </row>
    <row r="278" spans="1:11">
      <c r="A278" s="55"/>
      <c r="B278" s="3">
        <v>260</v>
      </c>
      <c r="C278" s="95"/>
      <c r="D278" s="95"/>
      <c r="E278" s="137">
        <f t="shared" si="9"/>
        <v>0</v>
      </c>
      <c r="F278" s="132">
        <v>7.33</v>
      </c>
      <c r="G278" s="98">
        <f t="shared" si="10"/>
        <v>0</v>
      </c>
      <c r="H278" s="98"/>
      <c r="I278" s="152"/>
      <c r="J278" s="102"/>
      <c r="K278" s="98">
        <f>окт.25!K278+ноя.25!H278-ноя.25!G278</f>
        <v>0</v>
      </c>
    </row>
    <row r="279" spans="1:11">
      <c r="A279" s="45"/>
      <c r="B279" s="3">
        <v>261</v>
      </c>
      <c r="C279" s="95"/>
      <c r="D279" s="95"/>
      <c r="E279" s="137">
        <f t="shared" si="9"/>
        <v>0</v>
      </c>
      <c r="F279" s="132">
        <v>7.33</v>
      </c>
      <c r="G279" s="98">
        <f t="shared" si="10"/>
        <v>0</v>
      </c>
      <c r="H279" s="98"/>
      <c r="I279" s="152"/>
      <c r="J279" s="102"/>
      <c r="K279" s="98">
        <f>окт.25!K279+ноя.25!H279-ноя.25!G279</f>
        <v>0</v>
      </c>
    </row>
    <row r="280" spans="1:11">
      <c r="A280" s="45"/>
      <c r="B280" s="3">
        <v>262</v>
      </c>
      <c r="C280" s="95"/>
      <c r="D280" s="95"/>
      <c r="E280" s="137">
        <f t="shared" si="9"/>
        <v>0</v>
      </c>
      <c r="F280" s="132">
        <v>7.33</v>
      </c>
      <c r="G280" s="98">
        <f t="shared" si="10"/>
        <v>0</v>
      </c>
      <c r="H280" s="98"/>
      <c r="I280" s="152"/>
      <c r="J280" s="102"/>
      <c r="K280" s="98">
        <f>окт.25!K280+ноя.25!H280-ноя.25!G280</f>
        <v>0</v>
      </c>
    </row>
    <row r="281" spans="1:11">
      <c r="A281" s="45"/>
      <c r="B281" s="3">
        <v>263</v>
      </c>
      <c r="C281" s="95"/>
      <c r="D281" s="95"/>
      <c r="E281" s="137">
        <f t="shared" si="9"/>
        <v>0</v>
      </c>
      <c r="F281" s="132">
        <v>7.33</v>
      </c>
      <c r="G281" s="98">
        <f t="shared" si="10"/>
        <v>0</v>
      </c>
      <c r="H281" s="98"/>
      <c r="I281" s="152"/>
      <c r="J281" s="102"/>
      <c r="K281" s="98">
        <f>окт.25!K281+ноя.25!H281-ноя.25!G281</f>
        <v>0</v>
      </c>
    </row>
    <row r="282" spans="1:11">
      <c r="A282" s="45"/>
      <c r="B282" s="3">
        <v>264</v>
      </c>
      <c r="C282" s="95"/>
      <c r="D282" s="95"/>
      <c r="E282" s="137">
        <f t="shared" si="9"/>
        <v>0</v>
      </c>
      <c r="F282" s="132">
        <v>7.33</v>
      </c>
      <c r="G282" s="98">
        <f t="shared" si="10"/>
        <v>0</v>
      </c>
      <c r="H282" s="98"/>
      <c r="I282" s="152"/>
      <c r="J282" s="102"/>
      <c r="K282" s="98">
        <f>окт.25!K282+ноя.25!H282-ноя.25!G282</f>
        <v>-13593.539999999999</v>
      </c>
    </row>
    <row r="283" spans="1:11">
      <c r="A283" s="45"/>
      <c r="B283" s="3">
        <v>265</v>
      </c>
      <c r="C283" s="95"/>
      <c r="D283" s="95"/>
      <c r="E283" s="137">
        <f t="shared" si="9"/>
        <v>0</v>
      </c>
      <c r="F283" s="132">
        <v>7.33</v>
      </c>
      <c r="G283" s="98">
        <f t="shared" si="10"/>
        <v>0</v>
      </c>
      <c r="H283" s="98"/>
      <c r="I283" s="152"/>
      <c r="J283" s="102"/>
      <c r="K283" s="98">
        <f>окт.25!K283+ноя.25!H283-ноя.25!G283</f>
        <v>0</v>
      </c>
    </row>
    <row r="284" spans="1:11">
      <c r="A284" s="45"/>
      <c r="B284" s="3">
        <v>266</v>
      </c>
      <c r="C284" s="95"/>
      <c r="D284" s="95"/>
      <c r="E284" s="137">
        <f t="shared" si="9"/>
        <v>0</v>
      </c>
      <c r="F284" s="132">
        <v>7.33</v>
      </c>
      <c r="G284" s="98">
        <f t="shared" si="10"/>
        <v>0</v>
      </c>
      <c r="H284" s="98"/>
      <c r="I284" s="152"/>
      <c r="J284" s="102"/>
      <c r="K284" s="98">
        <f>окт.25!K284+ноя.25!H284-ноя.25!G284</f>
        <v>0</v>
      </c>
    </row>
    <row r="285" spans="1:11">
      <c r="A285" s="45"/>
      <c r="B285" s="3">
        <v>267</v>
      </c>
      <c r="C285" s="95"/>
      <c r="D285" s="95"/>
      <c r="E285" s="137">
        <f t="shared" si="9"/>
        <v>0</v>
      </c>
      <c r="F285" s="132">
        <v>7.33</v>
      </c>
      <c r="G285" s="98">
        <f t="shared" si="10"/>
        <v>0</v>
      </c>
      <c r="H285" s="98"/>
      <c r="I285" s="152"/>
      <c r="J285" s="102"/>
      <c r="K285" s="98">
        <f>окт.25!K285+ноя.25!H285-ноя.25!G285</f>
        <v>0</v>
      </c>
    </row>
    <row r="286" spans="1:11">
      <c r="A286" s="45"/>
      <c r="B286" s="3">
        <v>268</v>
      </c>
      <c r="C286" s="95"/>
      <c r="D286" s="95"/>
      <c r="E286" s="137">
        <f t="shared" si="9"/>
        <v>0</v>
      </c>
      <c r="F286" s="132">
        <v>7.33</v>
      </c>
      <c r="G286" s="98">
        <f t="shared" si="10"/>
        <v>0</v>
      </c>
      <c r="H286" s="98"/>
      <c r="I286" s="152"/>
      <c r="J286" s="102"/>
      <c r="K286" s="98">
        <f>окт.25!K286+ноя.25!H286-ноя.25!G286</f>
        <v>0</v>
      </c>
    </row>
    <row r="287" spans="1:11">
      <c r="A287" s="45"/>
      <c r="B287" s="3">
        <v>269</v>
      </c>
      <c r="C287" s="95"/>
      <c r="D287" s="95"/>
      <c r="E287" s="137">
        <f t="shared" si="9"/>
        <v>0</v>
      </c>
      <c r="F287" s="132">
        <v>7.33</v>
      </c>
      <c r="G287" s="98">
        <f t="shared" si="10"/>
        <v>0</v>
      </c>
      <c r="H287" s="98"/>
      <c r="I287" s="152"/>
      <c r="J287" s="102"/>
      <c r="K287" s="98">
        <f>окт.25!K287+ноя.25!H287-ноя.25!G287</f>
        <v>-6252.49</v>
      </c>
    </row>
    <row r="288" spans="1:11">
      <c r="A288" s="45"/>
      <c r="B288" s="3">
        <v>270</v>
      </c>
      <c r="C288" s="95"/>
      <c r="D288" s="95"/>
      <c r="E288" s="137">
        <f t="shared" si="9"/>
        <v>0</v>
      </c>
      <c r="F288" s="132">
        <v>7.33</v>
      </c>
      <c r="G288" s="98">
        <f t="shared" si="10"/>
        <v>0</v>
      </c>
      <c r="H288" s="98"/>
      <c r="I288" s="152"/>
      <c r="J288" s="102"/>
      <c r="K288" s="98">
        <f>окт.25!K288+ноя.25!H288-ноя.25!G288</f>
        <v>10</v>
      </c>
    </row>
    <row r="289" spans="1:11">
      <c r="A289" s="45"/>
      <c r="B289" s="3">
        <v>271</v>
      </c>
      <c r="C289" s="95"/>
      <c r="D289" s="95"/>
      <c r="E289" s="137">
        <f t="shared" si="9"/>
        <v>0</v>
      </c>
      <c r="F289" s="132">
        <v>7.33</v>
      </c>
      <c r="G289" s="98">
        <f t="shared" si="10"/>
        <v>0</v>
      </c>
      <c r="H289" s="98"/>
      <c r="I289" s="152"/>
      <c r="J289" s="102"/>
      <c r="K289" s="98">
        <f>окт.25!K289+ноя.25!H289-ноя.25!G289</f>
        <v>-26559.919999999998</v>
      </c>
    </row>
    <row r="290" spans="1:11">
      <c r="A290" s="45"/>
      <c r="B290" s="3">
        <v>272</v>
      </c>
      <c r="C290" s="95"/>
      <c r="D290" s="95"/>
      <c r="E290" s="137">
        <f t="shared" si="9"/>
        <v>0</v>
      </c>
      <c r="F290" s="132">
        <v>7.33</v>
      </c>
      <c r="G290" s="98">
        <f t="shared" si="10"/>
        <v>0</v>
      </c>
      <c r="H290" s="98"/>
      <c r="I290" s="152"/>
      <c r="J290" s="102"/>
      <c r="K290" s="98">
        <f>окт.25!K290+ноя.25!H290-ноя.25!G290</f>
        <v>0</v>
      </c>
    </row>
    <row r="291" spans="1:11">
      <c r="A291" s="45"/>
      <c r="B291" s="3" t="s">
        <v>26</v>
      </c>
      <c r="C291" s="95"/>
      <c r="D291" s="95"/>
      <c r="E291" s="137">
        <f t="shared" si="9"/>
        <v>0</v>
      </c>
      <c r="F291" s="29">
        <v>5.13</v>
      </c>
      <c r="G291" s="98">
        <f t="shared" si="10"/>
        <v>0</v>
      </c>
      <c r="H291" s="98"/>
      <c r="I291" s="152"/>
      <c r="J291" s="102"/>
      <c r="K291" s="98">
        <f>окт.25!K291+ноя.25!H291-ноя.25!G291</f>
        <v>-25141.9</v>
      </c>
    </row>
    <row r="292" spans="1:11">
      <c r="A292" s="45"/>
      <c r="B292" s="3">
        <v>273</v>
      </c>
      <c r="C292" s="95"/>
      <c r="D292" s="95"/>
      <c r="E292" s="137">
        <f t="shared" si="9"/>
        <v>0</v>
      </c>
      <c r="F292" s="48">
        <v>5.13</v>
      </c>
      <c r="G292" s="98">
        <f t="shared" si="10"/>
        <v>0</v>
      </c>
      <c r="H292" s="98"/>
      <c r="I292" s="152"/>
      <c r="J292" s="102"/>
      <c r="K292" s="98">
        <f>окт.25!K292+ноя.25!H292-ноя.25!G292</f>
        <v>-6987.0800000000017</v>
      </c>
    </row>
    <row r="293" spans="1:11">
      <c r="A293" s="45"/>
      <c r="B293" s="3">
        <v>274</v>
      </c>
      <c r="C293" s="95"/>
      <c r="D293" s="95"/>
      <c r="E293" s="137">
        <f t="shared" si="9"/>
        <v>0</v>
      </c>
      <c r="F293" s="2">
        <v>7.33</v>
      </c>
      <c r="G293" s="98">
        <f t="shared" si="10"/>
        <v>0</v>
      </c>
      <c r="H293" s="98"/>
      <c r="I293" s="152"/>
      <c r="J293" s="102"/>
      <c r="K293" s="98">
        <f>окт.25!K293+ноя.25!H293-ноя.25!G293</f>
        <v>0</v>
      </c>
    </row>
    <row r="294" spans="1:11">
      <c r="A294" s="45"/>
      <c r="B294" s="3">
        <v>275</v>
      </c>
      <c r="C294" s="95"/>
      <c r="D294" s="95"/>
      <c r="E294" s="137">
        <f t="shared" si="9"/>
        <v>0</v>
      </c>
      <c r="F294" s="146">
        <v>7.33</v>
      </c>
      <c r="G294" s="98">
        <f t="shared" si="10"/>
        <v>0</v>
      </c>
      <c r="H294" s="98"/>
      <c r="I294" s="152"/>
      <c r="J294" s="102"/>
      <c r="K294" s="98">
        <f>окт.25!K294+ноя.25!H294-ноя.25!G294</f>
        <v>2330.12</v>
      </c>
    </row>
    <row r="295" spans="1:11">
      <c r="A295" s="45"/>
      <c r="B295" s="3">
        <v>276</v>
      </c>
      <c r="C295" s="95"/>
      <c r="D295" s="95"/>
      <c r="E295" s="137">
        <f t="shared" si="9"/>
        <v>0</v>
      </c>
      <c r="F295" s="146">
        <v>7.33</v>
      </c>
      <c r="G295" s="98">
        <f t="shared" si="10"/>
        <v>0</v>
      </c>
      <c r="H295" s="98"/>
      <c r="I295" s="152"/>
      <c r="J295" s="102"/>
      <c r="K295" s="98">
        <f>окт.25!K295+ноя.25!H295-ноя.25!G295</f>
        <v>-2473.7999999999997</v>
      </c>
    </row>
    <row r="296" spans="1:11">
      <c r="A296" s="45"/>
      <c r="B296" s="3">
        <v>277</v>
      </c>
      <c r="C296" s="95"/>
      <c r="D296" s="95"/>
      <c r="E296" s="137">
        <f t="shared" si="9"/>
        <v>0</v>
      </c>
      <c r="F296" s="146">
        <v>7.33</v>
      </c>
      <c r="G296" s="98">
        <f t="shared" si="10"/>
        <v>0</v>
      </c>
      <c r="H296" s="98"/>
      <c r="I296" s="152"/>
      <c r="J296" s="102"/>
      <c r="K296" s="98">
        <f>окт.25!K296+ноя.25!H296-ноя.25!G296</f>
        <v>0</v>
      </c>
    </row>
    <row r="297" spans="1:11">
      <c r="A297" s="45"/>
      <c r="B297" s="3">
        <v>278</v>
      </c>
      <c r="C297" s="95"/>
      <c r="D297" s="95"/>
      <c r="E297" s="137">
        <f t="shared" si="9"/>
        <v>0</v>
      </c>
      <c r="F297" s="146">
        <v>7.33</v>
      </c>
      <c r="G297" s="98">
        <f t="shared" si="10"/>
        <v>0</v>
      </c>
      <c r="H297" s="98"/>
      <c r="I297" s="152"/>
      <c r="J297" s="102"/>
      <c r="K297" s="98">
        <f>окт.25!K297+ноя.25!H297-ноя.25!G297</f>
        <v>0</v>
      </c>
    </row>
    <row r="298" spans="1:11">
      <c r="A298" s="57"/>
      <c r="B298" s="3">
        <v>279</v>
      </c>
      <c r="C298" s="95"/>
      <c r="D298" s="95"/>
      <c r="E298" s="137">
        <f t="shared" si="9"/>
        <v>0</v>
      </c>
      <c r="F298" s="146">
        <v>7.33</v>
      </c>
      <c r="G298" s="98">
        <f t="shared" si="10"/>
        <v>0</v>
      </c>
      <c r="H298" s="98"/>
      <c r="I298" s="152"/>
      <c r="J298" s="102"/>
      <c r="K298" s="98">
        <f>окт.25!K298+ноя.25!H298-ноя.25!G298</f>
        <v>-14872.57</v>
      </c>
    </row>
    <row r="299" spans="1:11">
      <c r="A299" s="45"/>
      <c r="B299" s="3">
        <v>280</v>
      </c>
      <c r="C299" s="95"/>
      <c r="D299" s="95"/>
      <c r="E299" s="137">
        <f t="shared" si="9"/>
        <v>0</v>
      </c>
      <c r="F299" s="146">
        <v>7.33</v>
      </c>
      <c r="G299" s="98">
        <f t="shared" si="10"/>
        <v>0</v>
      </c>
      <c r="H299" s="98"/>
      <c r="I299" s="152"/>
      <c r="J299" s="102"/>
      <c r="K299" s="98">
        <f>окт.25!K299+ноя.25!H299-ноя.25!G299</f>
        <v>-15738.259999999998</v>
      </c>
    </row>
    <row r="300" spans="1:11">
      <c r="A300" s="45"/>
      <c r="B300" s="3">
        <v>281</v>
      </c>
      <c r="C300" s="95"/>
      <c r="D300" s="95"/>
      <c r="E300" s="137">
        <f t="shared" si="9"/>
        <v>0</v>
      </c>
      <c r="F300" s="146">
        <v>7.33</v>
      </c>
      <c r="G300" s="98">
        <f t="shared" si="10"/>
        <v>0</v>
      </c>
      <c r="H300" s="98"/>
      <c r="I300" s="152"/>
      <c r="J300" s="102"/>
      <c r="K300" s="98">
        <f>окт.25!K300+ноя.25!H300-ноя.25!G300</f>
        <v>-21699.599999999999</v>
      </c>
    </row>
    <row r="301" spans="1:11">
      <c r="A301" s="45"/>
      <c r="B301" s="3">
        <v>282</v>
      </c>
      <c r="C301" s="95"/>
      <c r="D301" s="95"/>
      <c r="E301" s="137">
        <f t="shared" si="9"/>
        <v>0</v>
      </c>
      <c r="F301" s="146">
        <v>7.33</v>
      </c>
      <c r="G301" s="98">
        <f t="shared" si="10"/>
        <v>0</v>
      </c>
      <c r="H301" s="98"/>
      <c r="I301" s="152"/>
      <c r="J301" s="102"/>
      <c r="K301" s="98">
        <f>окт.25!K301+ноя.25!H301-ноя.25!G301</f>
        <v>0</v>
      </c>
    </row>
    <row r="302" spans="1:11">
      <c r="A302" s="45"/>
      <c r="B302" s="3">
        <v>283</v>
      </c>
      <c r="C302" s="95"/>
      <c r="D302" s="95"/>
      <c r="E302" s="137">
        <f t="shared" si="9"/>
        <v>0</v>
      </c>
      <c r="F302" s="146">
        <v>7.33</v>
      </c>
      <c r="G302" s="98">
        <f t="shared" si="10"/>
        <v>0</v>
      </c>
      <c r="H302" s="98"/>
      <c r="I302" s="152"/>
      <c r="J302" s="102"/>
      <c r="K302" s="98">
        <f>окт.25!K302+ноя.25!H302-ноя.25!G302</f>
        <v>-7560.9700000000012</v>
      </c>
    </row>
    <row r="303" spans="1:11">
      <c r="A303" s="45"/>
      <c r="B303" s="3" t="s">
        <v>21</v>
      </c>
      <c r="C303" s="95"/>
      <c r="D303" s="95"/>
      <c r="E303" s="137">
        <f t="shared" si="9"/>
        <v>0</v>
      </c>
      <c r="F303" s="146">
        <v>7.33</v>
      </c>
      <c r="G303" s="98">
        <f t="shared" si="10"/>
        <v>0</v>
      </c>
      <c r="H303" s="98"/>
      <c r="I303" s="152"/>
      <c r="J303" s="102"/>
      <c r="K303" s="98">
        <f>окт.25!K303+ноя.25!H303-ноя.25!G303</f>
        <v>-6760.41</v>
      </c>
    </row>
    <row r="304" spans="1:11">
      <c r="A304" s="45"/>
      <c r="B304" s="3">
        <v>284</v>
      </c>
      <c r="C304" s="95"/>
      <c r="D304" s="95"/>
      <c r="E304" s="137">
        <f t="shared" si="9"/>
        <v>0</v>
      </c>
      <c r="F304" s="146">
        <v>7.33</v>
      </c>
      <c r="G304" s="98">
        <f t="shared" si="10"/>
        <v>0</v>
      </c>
      <c r="H304" s="98"/>
      <c r="I304" s="152"/>
      <c r="J304" s="102"/>
      <c r="K304" s="98">
        <f>окт.25!K304+ноя.25!H304-ноя.25!G304</f>
        <v>0</v>
      </c>
    </row>
    <row r="305" spans="1:11">
      <c r="A305" s="45"/>
      <c r="B305" s="3">
        <v>285</v>
      </c>
      <c r="C305" s="95"/>
      <c r="D305" s="95"/>
      <c r="E305" s="137">
        <f t="shared" si="9"/>
        <v>0</v>
      </c>
      <c r="F305" s="146">
        <v>7.33</v>
      </c>
      <c r="G305" s="98">
        <f t="shared" si="10"/>
        <v>0</v>
      </c>
      <c r="H305" s="98"/>
      <c r="I305" s="152"/>
      <c r="J305" s="102"/>
      <c r="K305" s="98">
        <f>окт.25!K305+ноя.25!H305-ноя.25!G305</f>
        <v>0</v>
      </c>
    </row>
    <row r="306" spans="1:11">
      <c r="A306" s="45"/>
      <c r="B306" s="3">
        <v>286</v>
      </c>
      <c r="C306" s="95"/>
      <c r="D306" s="95"/>
      <c r="E306" s="137">
        <f t="shared" si="9"/>
        <v>0</v>
      </c>
      <c r="F306" s="146">
        <v>7.33</v>
      </c>
      <c r="G306" s="98">
        <f t="shared" si="10"/>
        <v>0</v>
      </c>
      <c r="H306" s="98"/>
      <c r="I306" s="152"/>
      <c r="J306" s="102"/>
      <c r="K306" s="98">
        <f>окт.25!K306+ноя.25!H306-ноя.25!G306</f>
        <v>0</v>
      </c>
    </row>
    <row r="307" spans="1:11">
      <c r="A307" s="45"/>
      <c r="B307" s="3">
        <v>287</v>
      </c>
      <c r="C307" s="95"/>
      <c r="D307" s="95"/>
      <c r="E307" s="137">
        <f t="shared" si="9"/>
        <v>0</v>
      </c>
      <c r="F307" s="146">
        <v>7.33</v>
      </c>
      <c r="G307" s="98">
        <f t="shared" si="10"/>
        <v>0</v>
      </c>
      <c r="H307" s="98"/>
      <c r="I307" s="152"/>
      <c r="J307" s="102"/>
      <c r="K307" s="98">
        <f>окт.25!K307+ноя.25!H307-ноя.25!G307</f>
        <v>0</v>
      </c>
    </row>
    <row r="308" spans="1:11">
      <c r="A308" s="45"/>
      <c r="B308" s="3">
        <v>288</v>
      </c>
      <c r="C308" s="95"/>
      <c r="D308" s="95"/>
      <c r="E308" s="137">
        <f t="shared" si="9"/>
        <v>0</v>
      </c>
      <c r="F308" s="146">
        <v>7.33</v>
      </c>
      <c r="G308" s="98">
        <f t="shared" si="10"/>
        <v>0</v>
      </c>
      <c r="H308" s="98"/>
      <c r="I308" s="152"/>
      <c r="J308" s="102"/>
      <c r="K308" s="98">
        <f>окт.25!K308+ноя.25!H308-ноя.25!G308</f>
        <v>-747.34000000000015</v>
      </c>
    </row>
    <row r="309" spans="1:11">
      <c r="A309" s="45"/>
      <c r="B309" s="3">
        <v>289</v>
      </c>
      <c r="C309" s="95"/>
      <c r="D309" s="95"/>
      <c r="E309" s="137">
        <f t="shared" si="9"/>
        <v>0</v>
      </c>
      <c r="F309" s="146">
        <v>7.33</v>
      </c>
      <c r="G309" s="98">
        <f t="shared" si="10"/>
        <v>0</v>
      </c>
      <c r="H309" s="98"/>
      <c r="I309" s="152"/>
      <c r="J309" s="102"/>
      <c r="K309" s="98">
        <f>окт.25!K309+ноя.25!H309-ноя.25!G309</f>
        <v>-51.31</v>
      </c>
    </row>
    <row r="310" spans="1:11">
      <c r="A310" s="45"/>
      <c r="B310" s="3">
        <v>290</v>
      </c>
      <c r="C310" s="95"/>
      <c r="D310" s="95"/>
      <c r="E310" s="137">
        <f t="shared" si="9"/>
        <v>0</v>
      </c>
      <c r="F310" s="146">
        <v>7.33</v>
      </c>
      <c r="G310" s="98">
        <f t="shared" si="10"/>
        <v>0</v>
      </c>
      <c r="H310" s="98"/>
      <c r="I310" s="152"/>
      <c r="J310" s="102"/>
      <c r="K310" s="98">
        <f>окт.25!K310+ноя.25!H310-ноя.25!G310</f>
        <v>0</v>
      </c>
    </row>
    <row r="311" spans="1:11">
      <c r="A311" s="45"/>
      <c r="B311" s="3">
        <v>291</v>
      </c>
      <c r="C311" s="95"/>
      <c r="D311" s="95"/>
      <c r="E311" s="137">
        <f t="shared" si="9"/>
        <v>0</v>
      </c>
      <c r="F311" s="146">
        <v>7.33</v>
      </c>
      <c r="G311" s="98">
        <f t="shared" si="10"/>
        <v>0</v>
      </c>
      <c r="H311" s="98"/>
      <c r="I311" s="152"/>
      <c r="J311" s="102"/>
      <c r="K311" s="98">
        <f>окт.25!K311+ноя.25!H311-ноя.25!G311</f>
        <v>-29.32</v>
      </c>
    </row>
    <row r="312" spans="1:11">
      <c r="A312" s="45"/>
      <c r="B312" s="3">
        <v>292</v>
      </c>
      <c r="C312" s="95"/>
      <c r="D312" s="95"/>
      <c r="E312" s="137">
        <f t="shared" si="9"/>
        <v>0</v>
      </c>
      <c r="F312" s="146">
        <v>7.33</v>
      </c>
      <c r="G312" s="98">
        <f t="shared" si="10"/>
        <v>0</v>
      </c>
      <c r="H312" s="98"/>
      <c r="I312" s="152"/>
      <c r="J312" s="102"/>
      <c r="K312" s="98">
        <f>окт.25!K312+ноя.25!H312-ноя.25!G312</f>
        <v>-23825.72</v>
      </c>
    </row>
    <row r="313" spans="1:11">
      <c r="A313" s="45"/>
      <c r="B313" s="3">
        <v>293</v>
      </c>
      <c r="C313" s="95"/>
      <c r="D313" s="95"/>
      <c r="E313" s="137">
        <f t="shared" si="9"/>
        <v>0</v>
      </c>
      <c r="F313" s="146">
        <v>7.33</v>
      </c>
      <c r="G313" s="98">
        <f t="shared" si="10"/>
        <v>0</v>
      </c>
      <c r="H313" s="98"/>
      <c r="I313" s="152"/>
      <c r="J313" s="102"/>
      <c r="K313" s="98">
        <f>окт.25!K313+ноя.25!H313-ноя.25!G313</f>
        <v>-29451.83</v>
      </c>
    </row>
    <row r="314" spans="1:11">
      <c r="A314" s="45"/>
      <c r="B314" s="3">
        <v>294</v>
      </c>
      <c r="C314" s="95"/>
      <c r="D314" s="95"/>
      <c r="E314" s="137">
        <f t="shared" si="9"/>
        <v>0</v>
      </c>
      <c r="F314" s="146">
        <v>7.33</v>
      </c>
      <c r="G314" s="98">
        <f t="shared" si="10"/>
        <v>0</v>
      </c>
      <c r="H314" s="98"/>
      <c r="I314" s="152"/>
      <c r="J314" s="102"/>
      <c r="K314" s="98">
        <f>окт.25!K314+ноя.25!H314-ноя.25!G314</f>
        <v>0</v>
      </c>
    </row>
    <row r="315" spans="1:11">
      <c r="A315" s="45"/>
      <c r="B315" s="3">
        <v>295</v>
      </c>
      <c r="C315" s="95"/>
      <c r="D315" s="95"/>
      <c r="E315" s="137">
        <f t="shared" si="9"/>
        <v>0</v>
      </c>
      <c r="F315" s="146">
        <v>7.33</v>
      </c>
      <c r="G315" s="98">
        <f t="shared" si="10"/>
        <v>0</v>
      </c>
      <c r="H315" s="98"/>
      <c r="I315" s="152"/>
      <c r="J315" s="102"/>
      <c r="K315" s="98">
        <f>окт.25!K315+ноя.25!H315-ноя.25!G315</f>
        <v>-3273.5399999999995</v>
      </c>
    </row>
    <row r="316" spans="1:11">
      <c r="A316" s="45"/>
      <c r="B316" s="3">
        <v>296</v>
      </c>
      <c r="C316" s="95"/>
      <c r="D316" s="95"/>
      <c r="E316" s="137">
        <f t="shared" si="9"/>
        <v>0</v>
      </c>
      <c r="F316" s="146">
        <v>7.33</v>
      </c>
      <c r="G316" s="98">
        <f t="shared" si="10"/>
        <v>0</v>
      </c>
      <c r="H316" s="98"/>
      <c r="I316" s="152"/>
      <c r="J316" s="102"/>
      <c r="K316" s="98">
        <f>окт.25!K316+ноя.25!H316-ноя.25!G316</f>
        <v>0</v>
      </c>
    </row>
    <row r="317" spans="1:11">
      <c r="A317" s="45"/>
      <c r="B317" s="3">
        <v>297</v>
      </c>
      <c r="C317" s="95"/>
      <c r="D317" s="95"/>
      <c r="E317" s="137">
        <f t="shared" si="9"/>
        <v>0</v>
      </c>
      <c r="F317" s="146">
        <v>7.33</v>
      </c>
      <c r="G317" s="98">
        <f t="shared" si="10"/>
        <v>0</v>
      </c>
      <c r="H317" s="98"/>
      <c r="I317" s="152"/>
      <c r="J317" s="102"/>
      <c r="K317" s="98">
        <f>окт.25!K317+ноя.25!H317-ноя.25!G317</f>
        <v>0</v>
      </c>
    </row>
    <row r="318" spans="1:11">
      <c r="A318" s="45"/>
      <c r="B318" s="3">
        <v>298</v>
      </c>
      <c r="C318" s="95"/>
      <c r="D318" s="95"/>
      <c r="E318" s="137">
        <f t="shared" si="9"/>
        <v>0</v>
      </c>
      <c r="F318" s="146">
        <v>7.33</v>
      </c>
      <c r="G318" s="98">
        <f t="shared" si="10"/>
        <v>0</v>
      </c>
      <c r="H318" s="98"/>
      <c r="I318" s="152"/>
      <c r="J318" s="102"/>
      <c r="K318" s="98">
        <f>окт.25!K318+ноя.25!H318-ноя.25!G318</f>
        <v>0</v>
      </c>
    </row>
    <row r="319" spans="1:11">
      <c r="A319" s="45"/>
      <c r="B319" s="3">
        <v>299</v>
      </c>
      <c r="C319" s="95"/>
      <c r="D319" s="95"/>
      <c r="E319" s="137">
        <f t="shared" si="9"/>
        <v>0</v>
      </c>
      <c r="F319" s="146">
        <v>7.33</v>
      </c>
      <c r="G319" s="98">
        <f t="shared" si="10"/>
        <v>0</v>
      </c>
      <c r="H319" s="98"/>
      <c r="I319" s="152"/>
      <c r="J319" s="102"/>
      <c r="K319" s="98">
        <f>окт.25!K319+ноя.25!H319-ноя.25!G319</f>
        <v>-11559.41</v>
      </c>
    </row>
    <row r="320" spans="1:11">
      <c r="A320" s="45"/>
      <c r="B320" s="3">
        <v>300</v>
      </c>
      <c r="C320" s="95"/>
      <c r="D320" s="95"/>
      <c r="E320" s="137">
        <f t="shared" si="9"/>
        <v>0</v>
      </c>
      <c r="F320" s="146">
        <v>7.33</v>
      </c>
      <c r="G320" s="98">
        <f t="shared" si="10"/>
        <v>0</v>
      </c>
      <c r="H320" s="98"/>
      <c r="I320" s="152"/>
      <c r="J320" s="102"/>
      <c r="K320" s="98">
        <f>окт.25!K320+ноя.25!H320-ноя.25!G320</f>
        <v>0</v>
      </c>
    </row>
    <row r="321" spans="1:11">
      <c r="A321" s="45"/>
      <c r="B321" s="3">
        <v>301</v>
      </c>
      <c r="C321" s="95"/>
      <c r="D321" s="95"/>
      <c r="E321" s="137">
        <f t="shared" si="9"/>
        <v>0</v>
      </c>
      <c r="F321" s="146">
        <v>7.33</v>
      </c>
      <c r="G321" s="98">
        <f t="shared" si="10"/>
        <v>0</v>
      </c>
      <c r="H321" s="98"/>
      <c r="I321" s="152"/>
      <c r="J321" s="102"/>
      <c r="K321" s="98">
        <f>окт.25!K321+ноя.25!H321-ноя.25!G321</f>
        <v>0</v>
      </c>
    </row>
    <row r="322" spans="1:11">
      <c r="A322" s="45"/>
      <c r="B322" s="3">
        <v>302</v>
      </c>
      <c r="C322" s="95"/>
      <c r="D322" s="95"/>
      <c r="E322" s="137">
        <f t="shared" si="9"/>
        <v>0</v>
      </c>
      <c r="F322" s="146">
        <v>7.33</v>
      </c>
      <c r="G322" s="98">
        <f t="shared" si="10"/>
        <v>0</v>
      </c>
      <c r="H322" s="98"/>
      <c r="I322" s="152"/>
      <c r="J322" s="102"/>
      <c r="K322" s="98">
        <f>окт.25!K322+ноя.25!H322-ноя.25!G322</f>
        <v>0</v>
      </c>
    </row>
    <row r="323" spans="1:11">
      <c r="A323" s="45"/>
      <c r="B323" s="3">
        <v>303</v>
      </c>
      <c r="C323" s="95"/>
      <c r="D323" s="95"/>
      <c r="E323" s="137">
        <f t="shared" si="9"/>
        <v>0</v>
      </c>
      <c r="F323" s="146">
        <v>7.33</v>
      </c>
      <c r="G323" s="98">
        <f t="shared" si="10"/>
        <v>0</v>
      </c>
      <c r="H323" s="98"/>
      <c r="I323" s="152"/>
      <c r="J323" s="102"/>
      <c r="K323" s="98">
        <f>окт.25!K323+ноя.25!H323-ноя.25!G323</f>
        <v>0</v>
      </c>
    </row>
    <row r="324" spans="1:11">
      <c r="A324" s="45"/>
      <c r="B324" s="3">
        <v>308</v>
      </c>
      <c r="C324" s="95"/>
      <c r="D324" s="95"/>
      <c r="E324" s="137">
        <f t="shared" si="9"/>
        <v>0</v>
      </c>
      <c r="F324" s="146">
        <v>7.33</v>
      </c>
      <c r="G324" s="98">
        <f t="shared" si="10"/>
        <v>0</v>
      </c>
      <c r="H324" s="98"/>
      <c r="I324" s="152"/>
      <c r="J324" s="102"/>
      <c r="K324" s="98">
        <f>окт.25!K324+ноя.25!H324-ноя.25!G324</f>
        <v>0</v>
      </c>
    </row>
    <row r="325" spans="1:11">
      <c r="A325" s="45"/>
      <c r="B325" s="3">
        <v>309</v>
      </c>
      <c r="C325" s="95"/>
      <c r="D325" s="95"/>
      <c r="E325" s="137">
        <f t="shared" si="9"/>
        <v>0</v>
      </c>
      <c r="F325" s="146">
        <v>7.33</v>
      </c>
      <c r="G325" s="98">
        <f t="shared" si="10"/>
        <v>0</v>
      </c>
      <c r="H325" s="98"/>
      <c r="I325" s="152"/>
      <c r="J325" s="102"/>
      <c r="K325" s="98">
        <f>окт.25!K325+ноя.25!H325-ноя.25!G325</f>
        <v>0</v>
      </c>
    </row>
    <row r="326" spans="1:11">
      <c r="A326" s="45"/>
      <c r="B326" s="3">
        <v>311</v>
      </c>
      <c r="C326" s="95"/>
      <c r="D326" s="95"/>
      <c r="E326" s="137">
        <f t="shared" si="9"/>
        <v>0</v>
      </c>
      <c r="F326" s="146">
        <v>7.33</v>
      </c>
      <c r="G326" s="98">
        <f t="shared" si="10"/>
        <v>0</v>
      </c>
      <c r="H326" s="98"/>
      <c r="I326" s="152"/>
      <c r="J326" s="102"/>
      <c r="K326" s="98">
        <f>окт.25!K326+ноя.25!H326-ноя.25!G326</f>
        <v>946.33</v>
      </c>
    </row>
    <row r="327" spans="1:11">
      <c r="A327" s="45"/>
      <c r="B327" s="3">
        <v>306</v>
      </c>
      <c r="C327" s="95"/>
      <c r="D327" s="95"/>
      <c r="E327" s="137">
        <f t="shared" si="9"/>
        <v>0</v>
      </c>
      <c r="F327" s="146">
        <v>7.33</v>
      </c>
      <c r="G327" s="98">
        <f t="shared" si="10"/>
        <v>0</v>
      </c>
      <c r="H327" s="98"/>
      <c r="I327" s="152"/>
      <c r="J327" s="102"/>
      <c r="K327" s="98">
        <f>окт.25!K327+ноя.25!H327-ноя.25!G327</f>
        <v>1253.9000000000001</v>
      </c>
    </row>
    <row r="328" spans="1:11">
      <c r="A328" s="45"/>
      <c r="B328" s="3">
        <v>312</v>
      </c>
      <c r="C328" s="95"/>
      <c r="D328" s="95"/>
      <c r="E328" s="137">
        <f t="shared" si="9"/>
        <v>0</v>
      </c>
      <c r="F328" s="147">
        <v>5.13</v>
      </c>
      <c r="G328" s="98">
        <f t="shared" si="10"/>
        <v>0</v>
      </c>
      <c r="H328" s="98"/>
      <c r="I328" s="152"/>
      <c r="J328" s="102"/>
      <c r="K328" s="98">
        <f>окт.25!K328+ноя.25!H328-ноя.25!G328</f>
        <v>-21806.75</v>
      </c>
    </row>
    <row r="329" spans="1:11">
      <c r="A329" s="45"/>
      <c r="B329" s="3">
        <v>313</v>
      </c>
      <c r="C329" s="95"/>
      <c r="D329" s="95"/>
      <c r="E329" s="137">
        <f t="shared" ref="E329:E332" si="11">D329-C329</f>
        <v>0</v>
      </c>
      <c r="F329" s="146">
        <v>7.33</v>
      </c>
      <c r="G329" s="98">
        <f t="shared" si="10"/>
        <v>0</v>
      </c>
      <c r="H329" s="98"/>
      <c r="I329" s="152"/>
      <c r="J329" s="102"/>
      <c r="K329" s="98">
        <f>окт.25!K329+ноя.25!H329-ноя.25!G329</f>
        <v>0</v>
      </c>
    </row>
    <row r="330" spans="1:11">
      <c r="A330" s="45"/>
      <c r="B330" s="3">
        <v>314</v>
      </c>
      <c r="C330" s="95"/>
      <c r="D330" s="95"/>
      <c r="E330" s="137">
        <f t="shared" si="11"/>
        <v>0</v>
      </c>
      <c r="F330" s="146">
        <v>7.33</v>
      </c>
      <c r="G330" s="98">
        <f>F330*E330</f>
        <v>0</v>
      </c>
      <c r="H330" s="98"/>
      <c r="I330" s="152"/>
      <c r="J330" s="102"/>
      <c r="K330" s="98">
        <f>окт.25!K330+ноя.25!H330-ноя.25!G330</f>
        <v>0</v>
      </c>
    </row>
    <row r="331" spans="1:11">
      <c r="A331" s="45"/>
      <c r="B331" s="3">
        <v>316</v>
      </c>
      <c r="C331" s="95"/>
      <c r="D331" s="95"/>
      <c r="E331" s="137">
        <f t="shared" si="11"/>
        <v>0</v>
      </c>
      <c r="F331" s="146">
        <v>7.33</v>
      </c>
      <c r="G331" s="98">
        <f t="shared" ref="G331:G332" si="12">F331*E331</f>
        <v>0</v>
      </c>
      <c r="H331" s="98"/>
      <c r="I331" s="152"/>
      <c r="J331" s="102"/>
      <c r="K331" s="98">
        <f>окт.25!K331+ноя.25!H331-ноя.25!G331</f>
        <v>0</v>
      </c>
    </row>
    <row r="332" spans="1:11">
      <c r="A332" s="45"/>
      <c r="B332" s="45" t="s">
        <v>22</v>
      </c>
      <c r="C332" s="95"/>
      <c r="D332" s="95"/>
      <c r="E332" s="137">
        <f t="shared" si="11"/>
        <v>0</v>
      </c>
      <c r="F332" s="146">
        <v>7.33</v>
      </c>
      <c r="G332" s="98">
        <f t="shared" si="12"/>
        <v>0</v>
      </c>
      <c r="H332" s="98"/>
      <c r="I332" s="152"/>
      <c r="J332" s="102"/>
      <c r="K332" s="98">
        <f>окт.25!K332+ноя.25!H332-ноя.25!G332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6">
        <v>7.33</v>
      </c>
      <c r="G333" s="78">
        <f>SUM(G7:G332)</f>
        <v>0</v>
      </c>
      <c r="H333" s="78">
        <f>SUM(H7:H332)</f>
        <v>0</v>
      </c>
      <c r="I333" s="111"/>
      <c r="J333" s="111"/>
      <c r="K333" s="98">
        <f>окт.25!K333+ноя.25!H333-ноя.25!G333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4" t="s">
        <v>30</v>
      </c>
      <c r="C335" s="21"/>
      <c r="D335" s="21"/>
      <c r="E335" s="26">
        <f t="shared" ref="E335:E338" si="13">D335-C335</f>
        <v>0</v>
      </c>
      <c r="F335" s="65">
        <v>7.33</v>
      </c>
      <c r="J335" s="42"/>
    </row>
    <row r="336" spans="1:11">
      <c r="A336" s="74"/>
      <c r="B336" s="14" t="s">
        <v>31</v>
      </c>
      <c r="C336" s="20"/>
      <c r="D336" s="20"/>
      <c r="E336" s="26">
        <f t="shared" si="13"/>
        <v>0</v>
      </c>
      <c r="F336" s="146">
        <v>7.33</v>
      </c>
      <c r="J336" s="42"/>
    </row>
    <row r="337" spans="1:10">
      <c r="A337" s="74"/>
      <c r="B337" s="14" t="s">
        <v>32</v>
      </c>
      <c r="C337" s="20"/>
      <c r="D337" s="20"/>
      <c r="E337" s="26">
        <f t="shared" si="13"/>
        <v>0</v>
      </c>
      <c r="F337" s="146">
        <v>7.33</v>
      </c>
      <c r="J337" s="42"/>
    </row>
    <row r="338" spans="1:10">
      <c r="A338" s="74"/>
      <c r="B338" s="14" t="s">
        <v>33</v>
      </c>
      <c r="C338" s="20"/>
      <c r="D338" s="20"/>
      <c r="E338" s="26">
        <f t="shared" si="13"/>
        <v>0</v>
      </c>
      <c r="F338" s="146">
        <v>7.33</v>
      </c>
    </row>
    <row r="339" spans="1:10">
      <c r="A339" s="74"/>
    </row>
    <row r="340" spans="1:10">
      <c r="A340" s="74"/>
    </row>
    <row r="341" spans="1:10">
      <c r="A341" s="58"/>
    </row>
    <row r="342" spans="1:10">
      <c r="A342" s="59"/>
    </row>
    <row r="343" spans="1:10">
      <c r="A343" s="59"/>
    </row>
    <row r="344" spans="1:10">
      <c r="A344" s="59"/>
    </row>
    <row r="345" spans="1:10">
      <c r="A345" s="59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1" priority="9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465"/>
  <sheetViews>
    <sheetView topLeftCell="A296" workbookViewId="0">
      <selection activeCell="K7" sqref="K7:K332"/>
    </sheetView>
  </sheetViews>
  <sheetFormatPr defaultColWidth="9.140625" defaultRowHeight="15"/>
  <cols>
    <col min="1" max="1" width="15.5703125" style="18" customWidth="1"/>
    <col min="2" max="2" width="9.140625" style="18"/>
    <col min="3" max="3" width="11.140625" style="18" customWidth="1"/>
    <col min="4" max="4" width="12.85546875" style="18" customWidth="1"/>
    <col min="5" max="5" width="12.7109375" style="18" customWidth="1"/>
    <col min="6" max="6" width="9.140625" style="18"/>
    <col min="7" max="7" width="18" style="18" customWidth="1"/>
    <col min="8" max="8" width="13.5703125" style="18" customWidth="1"/>
    <col min="9" max="9" width="12.5703125" style="18" customWidth="1"/>
    <col min="10" max="10" width="10.85546875" style="42" customWidth="1"/>
    <col min="11" max="11" width="15.42578125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57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31">
        <v>2</v>
      </c>
      <c r="B4" s="30">
        <v>3</v>
      </c>
      <c r="C4" s="30">
        <v>4</v>
      </c>
      <c r="D4" s="30">
        <v>5</v>
      </c>
      <c r="E4" s="30">
        <v>6</v>
      </c>
      <c r="F4" s="30">
        <v>7</v>
      </c>
      <c r="G4" s="30">
        <v>8</v>
      </c>
      <c r="H4" s="30">
        <v>9</v>
      </c>
      <c r="I4" s="26">
        <v>10</v>
      </c>
      <c r="J4" s="41">
        <v>11</v>
      </c>
      <c r="K4" s="30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95">
        <f>D7-C7</f>
        <v>0</v>
      </c>
      <c r="F7" s="148">
        <v>7.33</v>
      </c>
      <c r="G7" s="98">
        <f t="shared" ref="G7:G72" si="0">F7*E7</f>
        <v>0</v>
      </c>
      <c r="H7" s="98"/>
      <c r="I7" s="32"/>
      <c r="J7" s="102"/>
      <c r="K7" s="98">
        <f>ноя.25!K7+дек.25!H7-дек.25!G7</f>
        <v>0</v>
      </c>
    </row>
    <row r="8" spans="1:11">
      <c r="A8" s="45"/>
      <c r="B8" s="65">
        <v>0</v>
      </c>
      <c r="C8" s="95"/>
      <c r="D8" s="95"/>
      <c r="E8" s="95">
        <f t="shared" ref="E8:E72" si="1">D8-C8</f>
        <v>0</v>
      </c>
      <c r="F8" s="148">
        <v>7.33</v>
      </c>
      <c r="G8" s="98">
        <f t="shared" si="0"/>
        <v>0</v>
      </c>
      <c r="H8" s="98"/>
      <c r="I8" s="152"/>
      <c r="J8" s="102"/>
      <c r="K8" s="98">
        <f>ноя.25!K8+дек.25!H8-дек.25!G8</f>
        <v>0</v>
      </c>
    </row>
    <row r="9" spans="1:11">
      <c r="A9" s="45"/>
      <c r="B9" s="2">
        <v>1</v>
      </c>
      <c r="C9" s="95"/>
      <c r="D9" s="95"/>
      <c r="E9" s="95">
        <f t="shared" si="1"/>
        <v>0</v>
      </c>
      <c r="F9" s="29">
        <v>5.13</v>
      </c>
      <c r="G9" s="98">
        <f t="shared" si="0"/>
        <v>0</v>
      </c>
      <c r="H9" s="98"/>
      <c r="I9" s="152"/>
      <c r="J9" s="102"/>
      <c r="K9" s="98">
        <f>ноя.25!K9+дек.25!H9-дек.25!G9</f>
        <v>-8254.0499999999993</v>
      </c>
    </row>
    <row r="10" spans="1:11">
      <c r="A10" s="45"/>
      <c r="B10" s="3">
        <v>2</v>
      </c>
      <c r="C10" s="95"/>
      <c r="D10" s="95"/>
      <c r="E10" s="95">
        <f t="shared" si="1"/>
        <v>0</v>
      </c>
      <c r="F10" s="148">
        <v>7.33</v>
      </c>
      <c r="G10" s="98">
        <f t="shared" si="0"/>
        <v>0</v>
      </c>
      <c r="H10" s="98"/>
      <c r="I10" s="152"/>
      <c r="J10" s="102"/>
      <c r="K10" s="98">
        <f>ноя.25!K10+дек.25!H10-дек.25!G10</f>
        <v>-7.33</v>
      </c>
    </row>
    <row r="11" spans="1:11">
      <c r="A11" s="45"/>
      <c r="B11" s="3">
        <v>3</v>
      </c>
      <c r="C11" s="95"/>
      <c r="D11" s="95"/>
      <c r="E11" s="95">
        <f t="shared" si="1"/>
        <v>0</v>
      </c>
      <c r="F11" s="148">
        <v>7.33</v>
      </c>
      <c r="G11" s="98">
        <f t="shared" si="0"/>
        <v>0</v>
      </c>
      <c r="H11" s="98"/>
      <c r="I11" s="152"/>
      <c r="J11" s="102"/>
      <c r="K11" s="98">
        <f>ноя.25!K11+дек.25!H11-дек.25!G11</f>
        <v>0</v>
      </c>
    </row>
    <row r="12" spans="1:11">
      <c r="A12" s="45"/>
      <c r="B12" s="3">
        <v>4</v>
      </c>
      <c r="C12" s="95"/>
      <c r="D12" s="95"/>
      <c r="E12" s="95">
        <f t="shared" si="1"/>
        <v>0</v>
      </c>
      <c r="F12" s="148">
        <v>7.33</v>
      </c>
      <c r="G12" s="98">
        <f t="shared" si="0"/>
        <v>0</v>
      </c>
      <c r="H12" s="98"/>
      <c r="I12" s="152"/>
      <c r="J12" s="102"/>
      <c r="K12" s="98">
        <f>ноя.25!K12+дек.25!H12-дек.25!G12</f>
        <v>-19816.37</v>
      </c>
    </row>
    <row r="13" spans="1:11">
      <c r="A13" s="45"/>
      <c r="B13" s="3">
        <v>5</v>
      </c>
      <c r="C13" s="95"/>
      <c r="D13" s="95"/>
      <c r="E13" s="95">
        <f t="shared" si="1"/>
        <v>0</v>
      </c>
      <c r="F13" s="148">
        <v>7.33</v>
      </c>
      <c r="G13" s="98">
        <f t="shared" si="0"/>
        <v>0</v>
      </c>
      <c r="H13" s="98"/>
      <c r="I13" s="152"/>
      <c r="J13" s="102"/>
      <c r="K13" s="98">
        <f>ноя.25!K13+дек.25!H13-дек.25!G13</f>
        <v>-14.66</v>
      </c>
    </row>
    <row r="14" spans="1:11">
      <c r="A14" s="45"/>
      <c r="B14" s="3">
        <v>6</v>
      </c>
      <c r="C14" s="95"/>
      <c r="D14" s="95"/>
      <c r="E14" s="95">
        <f t="shared" si="1"/>
        <v>0</v>
      </c>
      <c r="F14" s="148">
        <v>7.33</v>
      </c>
      <c r="G14" s="98">
        <f t="shared" si="0"/>
        <v>0</v>
      </c>
      <c r="H14" s="98"/>
      <c r="I14" s="152"/>
      <c r="J14" s="102"/>
      <c r="K14" s="98">
        <f>ноя.25!K14+дек.25!H14-дек.25!G14</f>
        <v>-993.23</v>
      </c>
    </row>
    <row r="15" spans="1:11">
      <c r="A15" s="45"/>
      <c r="B15" s="3">
        <v>7</v>
      </c>
      <c r="C15" s="95"/>
      <c r="D15" s="95"/>
      <c r="E15" s="95">
        <f t="shared" si="1"/>
        <v>0</v>
      </c>
      <c r="F15" s="148">
        <v>7.33</v>
      </c>
      <c r="G15" s="98">
        <f t="shared" si="0"/>
        <v>0</v>
      </c>
      <c r="H15" s="98"/>
      <c r="I15" s="152"/>
      <c r="J15" s="102"/>
      <c r="K15" s="98">
        <f>ноя.25!K15+дек.25!H15-дек.25!G15</f>
        <v>-14315.49</v>
      </c>
    </row>
    <row r="16" spans="1:11">
      <c r="A16" s="45"/>
      <c r="B16" s="3">
        <v>8</v>
      </c>
      <c r="C16" s="95"/>
      <c r="D16" s="95"/>
      <c r="E16" s="95">
        <f t="shared" si="1"/>
        <v>0</v>
      </c>
      <c r="F16" s="148">
        <v>7.33</v>
      </c>
      <c r="G16" s="98">
        <f t="shared" si="0"/>
        <v>0</v>
      </c>
      <c r="H16" s="98"/>
      <c r="I16" s="152"/>
      <c r="J16" s="102"/>
      <c r="K16" s="98">
        <f>ноя.25!K16+дек.25!H16-дек.25!G16</f>
        <v>0</v>
      </c>
    </row>
    <row r="17" spans="1:11">
      <c r="A17" s="45"/>
      <c r="B17" s="3">
        <v>9</v>
      </c>
      <c r="C17" s="95"/>
      <c r="D17" s="95"/>
      <c r="E17" s="95">
        <f t="shared" si="1"/>
        <v>0</v>
      </c>
      <c r="F17" s="148">
        <v>7.33</v>
      </c>
      <c r="G17" s="98">
        <f t="shared" si="0"/>
        <v>0</v>
      </c>
      <c r="H17" s="98"/>
      <c r="I17" s="152"/>
      <c r="J17" s="102"/>
      <c r="K17" s="98">
        <f>ноя.25!K17+дек.25!H17-дек.25!G17</f>
        <v>0</v>
      </c>
    </row>
    <row r="18" spans="1:11">
      <c r="A18" s="45"/>
      <c r="B18" s="3">
        <v>10</v>
      </c>
      <c r="C18" s="95"/>
      <c r="D18" s="95"/>
      <c r="E18" s="95">
        <f t="shared" si="1"/>
        <v>0</v>
      </c>
      <c r="F18" s="148">
        <v>7.33</v>
      </c>
      <c r="G18" s="98">
        <f t="shared" si="0"/>
        <v>0</v>
      </c>
      <c r="H18" s="98"/>
      <c r="I18" s="152"/>
      <c r="J18" s="102"/>
      <c r="K18" s="98">
        <f>ноя.25!K18+дек.25!H18-дек.25!G18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1"/>
        <v>0</v>
      </c>
      <c r="F19" s="148">
        <v>7.33</v>
      </c>
      <c r="G19" s="98">
        <f t="shared" si="0"/>
        <v>0</v>
      </c>
      <c r="H19" s="98"/>
      <c r="I19" s="152"/>
      <c r="J19" s="102"/>
      <c r="K19" s="98">
        <f>ноя.25!K19+дек.25!H19-дек.25!G19</f>
        <v>0</v>
      </c>
    </row>
    <row r="20" spans="1:11">
      <c r="A20" s="45"/>
      <c r="B20" s="3">
        <v>12</v>
      </c>
      <c r="C20" s="95"/>
      <c r="D20" s="95"/>
      <c r="E20" s="95">
        <f t="shared" si="1"/>
        <v>0</v>
      </c>
      <c r="F20" s="148">
        <v>7.33</v>
      </c>
      <c r="G20" s="98">
        <f t="shared" si="0"/>
        <v>0</v>
      </c>
      <c r="H20" s="98"/>
      <c r="I20" s="152"/>
      <c r="J20" s="102"/>
      <c r="K20" s="98">
        <f>ноя.25!K20+дек.25!H20-дек.25!G20</f>
        <v>0</v>
      </c>
    </row>
    <row r="21" spans="1:11">
      <c r="A21" s="45"/>
      <c r="B21" s="3">
        <v>13</v>
      </c>
      <c r="C21" s="95"/>
      <c r="D21" s="95"/>
      <c r="E21" s="95">
        <f t="shared" si="1"/>
        <v>0</v>
      </c>
      <c r="F21" s="148">
        <v>7.33</v>
      </c>
      <c r="G21" s="98">
        <f t="shared" si="0"/>
        <v>0</v>
      </c>
      <c r="H21" s="98"/>
      <c r="I21" s="152"/>
      <c r="J21" s="102"/>
      <c r="K21" s="98">
        <f>ноя.25!K21+дек.25!H21-дек.25!G21</f>
        <v>0</v>
      </c>
    </row>
    <row r="22" spans="1:11">
      <c r="A22" s="45"/>
      <c r="B22" s="3">
        <v>14</v>
      </c>
      <c r="C22" s="95"/>
      <c r="D22" s="95"/>
      <c r="E22" s="95">
        <f t="shared" si="1"/>
        <v>0</v>
      </c>
      <c r="F22" s="48">
        <v>5.13</v>
      </c>
      <c r="G22" s="98">
        <f t="shared" si="0"/>
        <v>0</v>
      </c>
      <c r="H22" s="98"/>
      <c r="I22" s="152"/>
      <c r="J22" s="102"/>
      <c r="K22" s="98">
        <f>ноя.25!K22+дек.25!H22-дек.25!G22</f>
        <v>-11217.38</v>
      </c>
    </row>
    <row r="23" spans="1:11">
      <c r="A23" s="45"/>
      <c r="B23" s="3" t="s">
        <v>20</v>
      </c>
      <c r="C23" s="95"/>
      <c r="D23" s="95"/>
      <c r="E23" s="95">
        <f t="shared" si="1"/>
        <v>0</v>
      </c>
      <c r="F23" s="148">
        <v>7.33</v>
      </c>
      <c r="G23" s="98">
        <f t="shared" si="0"/>
        <v>0</v>
      </c>
      <c r="H23" s="98"/>
      <c r="I23" s="152"/>
      <c r="J23" s="102"/>
      <c r="K23" s="98">
        <f>ноя.25!K23+дек.25!H23-дек.25!G23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1"/>
        <v>0</v>
      </c>
      <c r="F24" s="29">
        <v>5.13</v>
      </c>
      <c r="G24" s="98">
        <f t="shared" si="0"/>
        <v>0</v>
      </c>
      <c r="H24" s="98"/>
      <c r="I24" s="152"/>
      <c r="J24" s="102"/>
      <c r="K24" s="98">
        <f>ноя.25!K24+дек.25!H24-дек.25!G24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1"/>
        <v>0</v>
      </c>
      <c r="F25" s="148">
        <v>7.33</v>
      </c>
      <c r="G25" s="98">
        <f t="shared" si="0"/>
        <v>0</v>
      </c>
      <c r="H25" s="98"/>
      <c r="I25" s="152"/>
      <c r="J25" s="102"/>
      <c r="K25" s="98">
        <f>ноя.25!K25+дек.25!H25-дек.25!G25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1"/>
        <v>0</v>
      </c>
      <c r="F26" s="29">
        <v>5.13</v>
      </c>
      <c r="G26" s="98">
        <f t="shared" si="0"/>
        <v>0</v>
      </c>
      <c r="H26" s="98"/>
      <c r="I26" s="152"/>
      <c r="J26" s="102"/>
      <c r="K26" s="98">
        <f>ноя.25!K26+дек.25!H26-дек.25!G26</f>
        <v>-27217.86</v>
      </c>
    </row>
    <row r="27" spans="1:11">
      <c r="A27" s="45"/>
      <c r="B27" s="3" t="s">
        <v>36</v>
      </c>
      <c r="C27" s="95"/>
      <c r="D27" s="95"/>
      <c r="E27" s="95">
        <f t="shared" si="1"/>
        <v>0</v>
      </c>
      <c r="F27" s="132">
        <v>7.33</v>
      </c>
      <c r="G27" s="98">
        <f t="shared" si="0"/>
        <v>0</v>
      </c>
      <c r="H27" s="98"/>
      <c r="I27" s="152"/>
      <c r="J27" s="102"/>
      <c r="K27" s="98">
        <f>ноя.25!K27+дек.25!H27-дек.25!G27</f>
        <v>0</v>
      </c>
    </row>
    <row r="28" spans="1:11">
      <c r="A28" s="45"/>
      <c r="B28" s="3">
        <v>16</v>
      </c>
      <c r="C28" s="95"/>
      <c r="D28" s="95"/>
      <c r="E28" s="95">
        <f t="shared" si="1"/>
        <v>0</v>
      </c>
      <c r="F28" s="132">
        <v>7.33</v>
      </c>
      <c r="G28" s="98">
        <f t="shared" si="0"/>
        <v>0</v>
      </c>
      <c r="H28" s="98"/>
      <c r="I28" s="152"/>
      <c r="J28" s="102"/>
      <c r="K28" s="98">
        <f>ноя.25!K28+дек.25!H28-дек.25!G28</f>
        <v>0</v>
      </c>
    </row>
    <row r="29" spans="1:11">
      <c r="A29" s="45"/>
      <c r="B29" s="3">
        <v>17</v>
      </c>
      <c r="C29" s="95"/>
      <c r="D29" s="95"/>
      <c r="E29" s="95">
        <f t="shared" si="1"/>
        <v>0</v>
      </c>
      <c r="F29" s="132">
        <v>7.33</v>
      </c>
      <c r="G29" s="98">
        <f t="shared" si="0"/>
        <v>0</v>
      </c>
      <c r="H29" s="98"/>
      <c r="I29" s="152"/>
      <c r="J29" s="102"/>
      <c r="K29" s="98">
        <f>ноя.25!K29+дек.25!H29-дек.25!G29</f>
        <v>0</v>
      </c>
    </row>
    <row r="30" spans="1:11">
      <c r="A30" s="45"/>
      <c r="B30" s="3">
        <v>18</v>
      </c>
      <c r="C30" s="95"/>
      <c r="D30" s="95"/>
      <c r="E30" s="95">
        <f t="shared" si="1"/>
        <v>0</v>
      </c>
      <c r="F30" s="132">
        <v>7.33</v>
      </c>
      <c r="G30" s="98">
        <f t="shared" si="0"/>
        <v>0</v>
      </c>
      <c r="H30" s="98"/>
      <c r="I30" s="152"/>
      <c r="J30" s="102"/>
      <c r="K30" s="98">
        <f>ноя.25!K30+дек.25!H30-дек.25!G30</f>
        <v>0</v>
      </c>
    </row>
    <row r="31" spans="1:11">
      <c r="A31" s="45"/>
      <c r="B31" s="3">
        <v>19</v>
      </c>
      <c r="C31" s="95"/>
      <c r="D31" s="95"/>
      <c r="E31" s="95">
        <f t="shared" si="1"/>
        <v>0</v>
      </c>
      <c r="F31" s="29">
        <v>5.13</v>
      </c>
      <c r="G31" s="98">
        <f t="shared" si="0"/>
        <v>0</v>
      </c>
      <c r="H31" s="98"/>
      <c r="I31" s="152"/>
      <c r="J31" s="102"/>
      <c r="K31" s="98">
        <f>ноя.25!K31+дек.25!H31-дек.25!G31</f>
        <v>-24282.16</v>
      </c>
    </row>
    <row r="32" spans="1:11">
      <c r="A32" s="45"/>
      <c r="B32" s="3">
        <v>20</v>
      </c>
      <c r="C32" s="95"/>
      <c r="D32" s="95"/>
      <c r="E32" s="95">
        <f t="shared" si="1"/>
        <v>0</v>
      </c>
      <c r="F32" s="29">
        <v>5.13</v>
      </c>
      <c r="G32" s="98">
        <f t="shared" si="0"/>
        <v>0</v>
      </c>
      <c r="H32" s="98"/>
      <c r="I32" s="152"/>
      <c r="J32" s="102"/>
      <c r="K32" s="98">
        <f>ноя.25!K32+дек.25!H32-дек.25!G32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1"/>
        <v>0</v>
      </c>
      <c r="F33" s="148">
        <v>7.33</v>
      </c>
      <c r="G33" s="98">
        <f t="shared" si="0"/>
        <v>0</v>
      </c>
      <c r="H33" s="98"/>
      <c r="I33" s="152"/>
      <c r="J33" s="102"/>
      <c r="K33" s="98">
        <f>ноя.25!K33+дек.25!H33-дек.25!G33</f>
        <v>-10083.66</v>
      </c>
    </row>
    <row r="34" spans="1:11">
      <c r="A34" s="45"/>
      <c r="B34" s="3">
        <v>22</v>
      </c>
      <c r="C34" s="95"/>
      <c r="D34" s="95"/>
      <c r="E34" s="95">
        <f t="shared" si="1"/>
        <v>0</v>
      </c>
      <c r="F34" s="148">
        <v>7.33</v>
      </c>
      <c r="G34" s="98">
        <f t="shared" si="0"/>
        <v>0</v>
      </c>
      <c r="H34" s="98"/>
      <c r="I34" s="152"/>
      <c r="J34" s="102"/>
      <c r="K34" s="98">
        <f>ноя.25!K34+дек.25!H34-дек.25!G34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1"/>
        <v>0</v>
      </c>
      <c r="F35" s="29">
        <v>5.13</v>
      </c>
      <c r="G35" s="98">
        <f t="shared" si="0"/>
        <v>0</v>
      </c>
      <c r="H35" s="98"/>
      <c r="I35" s="152"/>
      <c r="J35" s="102"/>
      <c r="K35" s="98">
        <f>ноя.25!K35+дек.25!H35-дек.25!G35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1"/>
        <v>0</v>
      </c>
      <c r="F36" s="148">
        <v>7.33</v>
      </c>
      <c r="G36" s="98">
        <f t="shared" si="0"/>
        <v>0</v>
      </c>
      <c r="H36" s="98"/>
      <c r="I36" s="152"/>
      <c r="J36" s="102"/>
      <c r="K36" s="98">
        <f>ноя.25!K36+дек.25!H36-дек.25!G36</f>
        <v>0</v>
      </c>
    </row>
    <row r="37" spans="1:11">
      <c r="A37" s="45"/>
      <c r="B37" s="3">
        <v>25</v>
      </c>
      <c r="C37" s="95"/>
      <c r="D37" s="95"/>
      <c r="E37" s="95">
        <f t="shared" si="1"/>
        <v>0</v>
      </c>
      <c r="F37" s="148">
        <v>7.33</v>
      </c>
      <c r="G37" s="98">
        <f t="shared" si="0"/>
        <v>0</v>
      </c>
      <c r="H37" s="98"/>
      <c r="I37" s="152"/>
      <c r="J37" s="102"/>
      <c r="K37" s="98">
        <f>ноя.25!K37+дек.25!H37-дек.25!G37</f>
        <v>0</v>
      </c>
    </row>
    <row r="38" spans="1:11">
      <c r="A38" s="45"/>
      <c r="B38" s="3">
        <v>26</v>
      </c>
      <c r="C38" s="95"/>
      <c r="D38" s="95"/>
      <c r="E38" s="95">
        <f t="shared" si="1"/>
        <v>0</v>
      </c>
      <c r="F38" s="148">
        <v>7.33</v>
      </c>
      <c r="G38" s="98">
        <f t="shared" si="0"/>
        <v>0</v>
      </c>
      <c r="H38" s="98"/>
      <c r="I38" s="152"/>
      <c r="J38" s="102"/>
      <c r="K38" s="98">
        <f>ноя.25!K38+дек.25!H38-дек.25!G38</f>
        <v>0</v>
      </c>
    </row>
    <row r="39" spans="1:11">
      <c r="A39" s="45"/>
      <c r="B39" s="3">
        <v>27</v>
      </c>
      <c r="C39" s="95"/>
      <c r="D39" s="95"/>
      <c r="E39" s="95">
        <f t="shared" si="1"/>
        <v>0</v>
      </c>
      <c r="F39" s="148">
        <v>7.33</v>
      </c>
      <c r="G39" s="98">
        <f t="shared" si="0"/>
        <v>0</v>
      </c>
      <c r="H39" s="98"/>
      <c r="I39" s="152"/>
      <c r="J39" s="102"/>
      <c r="K39" s="98">
        <f>ноя.25!K39+дек.25!H39-дек.25!G39</f>
        <v>-307.86</v>
      </c>
    </row>
    <row r="40" spans="1:11">
      <c r="A40" s="55"/>
      <c r="B40" s="3">
        <v>28</v>
      </c>
      <c r="C40" s="95"/>
      <c r="D40" s="95"/>
      <c r="E40" s="95">
        <f t="shared" si="1"/>
        <v>0</v>
      </c>
      <c r="F40" s="148">
        <v>7.33</v>
      </c>
      <c r="G40" s="98">
        <f t="shared" si="0"/>
        <v>0</v>
      </c>
      <c r="H40" s="98"/>
      <c r="I40" s="152"/>
      <c r="J40" s="102"/>
      <c r="K40" s="98">
        <f>ноя.25!K40+дек.25!H40-дек.25!G40</f>
        <v>-615.72</v>
      </c>
    </row>
    <row r="41" spans="1:11">
      <c r="A41" s="55"/>
      <c r="B41" s="3">
        <v>29</v>
      </c>
      <c r="C41" s="95"/>
      <c r="D41" s="95"/>
      <c r="E41" s="95">
        <f t="shared" si="1"/>
        <v>0</v>
      </c>
      <c r="F41" s="29">
        <v>5.13</v>
      </c>
      <c r="G41" s="98">
        <f t="shared" si="0"/>
        <v>0</v>
      </c>
      <c r="H41" s="98"/>
      <c r="I41" s="152"/>
      <c r="J41" s="102"/>
      <c r="K41" s="98">
        <f>ноя.25!K41+дек.25!H41-дек.25!G41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1"/>
        <v>0</v>
      </c>
      <c r="F42" s="148">
        <v>7.33</v>
      </c>
      <c r="G42" s="98">
        <f t="shared" si="0"/>
        <v>0</v>
      </c>
      <c r="H42" s="98"/>
      <c r="I42" s="152"/>
      <c r="J42" s="102"/>
      <c r="K42" s="98">
        <f>ноя.25!K42+дек.25!H42-дек.25!G42</f>
        <v>0</v>
      </c>
    </row>
    <row r="43" spans="1:11">
      <c r="A43" s="45"/>
      <c r="B43" s="3">
        <v>31</v>
      </c>
      <c r="C43" s="95"/>
      <c r="D43" s="95"/>
      <c r="E43" s="95">
        <f t="shared" si="1"/>
        <v>0</v>
      </c>
      <c r="F43" s="148">
        <v>7.33</v>
      </c>
      <c r="G43" s="98">
        <f t="shared" si="0"/>
        <v>0</v>
      </c>
      <c r="H43" s="98"/>
      <c r="I43" s="152"/>
      <c r="J43" s="102"/>
      <c r="K43" s="98">
        <f>ноя.25!K43+дек.25!H43-дек.25!G43</f>
        <v>-1395.35</v>
      </c>
    </row>
    <row r="44" spans="1:11">
      <c r="A44" s="45"/>
      <c r="B44" s="3">
        <v>32</v>
      </c>
      <c r="C44" s="95"/>
      <c r="D44" s="95"/>
      <c r="E44" s="95">
        <f t="shared" si="1"/>
        <v>0</v>
      </c>
      <c r="F44" s="148">
        <v>7.33</v>
      </c>
      <c r="G44" s="98">
        <f t="shared" si="0"/>
        <v>0</v>
      </c>
      <c r="H44" s="98"/>
      <c r="I44" s="152"/>
      <c r="J44" s="102"/>
      <c r="K44" s="98">
        <f>ноя.25!K44+дек.25!H44-дек.25!G44</f>
        <v>0</v>
      </c>
    </row>
    <row r="45" spans="1:11">
      <c r="A45" s="45"/>
      <c r="B45" s="3">
        <v>33</v>
      </c>
      <c r="C45" s="95"/>
      <c r="D45" s="95"/>
      <c r="E45" s="95">
        <f t="shared" si="1"/>
        <v>0</v>
      </c>
      <c r="F45" s="148">
        <v>7.33</v>
      </c>
      <c r="G45" s="98">
        <f t="shared" si="0"/>
        <v>0</v>
      </c>
      <c r="H45" s="98"/>
      <c r="I45" s="152"/>
      <c r="J45" s="102"/>
      <c r="K45" s="98">
        <f>ноя.25!K45+дек.25!H45-дек.25!G45</f>
        <v>-212.57</v>
      </c>
    </row>
    <row r="46" spans="1:11">
      <c r="A46" s="55"/>
      <c r="B46" s="3">
        <v>34</v>
      </c>
      <c r="C46" s="95"/>
      <c r="D46" s="95"/>
      <c r="E46" s="95">
        <f t="shared" si="1"/>
        <v>0</v>
      </c>
      <c r="F46" s="148">
        <v>7.33</v>
      </c>
      <c r="G46" s="98">
        <f t="shared" si="0"/>
        <v>0</v>
      </c>
      <c r="H46" s="98"/>
      <c r="I46" s="152"/>
      <c r="J46" s="102"/>
      <c r="K46" s="98">
        <f>ноя.25!K46+дек.25!H46-дек.25!G46</f>
        <v>-42545.48</v>
      </c>
    </row>
    <row r="47" spans="1:11">
      <c r="A47" s="55"/>
      <c r="B47" s="3">
        <v>35</v>
      </c>
      <c r="C47" s="95"/>
      <c r="D47" s="95"/>
      <c r="E47" s="95">
        <f t="shared" si="1"/>
        <v>0</v>
      </c>
      <c r="F47" s="148">
        <v>7.33</v>
      </c>
      <c r="G47" s="98">
        <f t="shared" si="0"/>
        <v>0</v>
      </c>
      <c r="H47" s="98"/>
      <c r="I47" s="152"/>
      <c r="J47" s="102"/>
      <c r="K47" s="98">
        <f>ноя.25!K47+дек.25!H47-дек.25!G47</f>
        <v>-7.33</v>
      </c>
    </row>
    <row r="48" spans="1:11">
      <c r="A48" s="45"/>
      <c r="B48" s="3">
        <v>36</v>
      </c>
      <c r="C48" s="95"/>
      <c r="D48" s="95"/>
      <c r="E48" s="95">
        <f t="shared" si="1"/>
        <v>0</v>
      </c>
      <c r="F48" s="48">
        <v>5.13</v>
      </c>
      <c r="G48" s="98">
        <f t="shared" si="0"/>
        <v>0</v>
      </c>
      <c r="H48" s="98"/>
      <c r="I48" s="152"/>
      <c r="J48" s="102"/>
      <c r="K48" s="98">
        <f>ноя.25!K48+дек.25!H48-дек.25!G48</f>
        <v>2000</v>
      </c>
    </row>
    <row r="49" spans="1:11">
      <c r="A49" s="55"/>
      <c r="B49" s="3">
        <v>37</v>
      </c>
      <c r="C49" s="95"/>
      <c r="D49" s="95"/>
      <c r="E49" s="95">
        <f t="shared" si="1"/>
        <v>0</v>
      </c>
      <c r="F49" s="148">
        <v>7.33</v>
      </c>
      <c r="G49" s="98">
        <f t="shared" si="0"/>
        <v>0</v>
      </c>
      <c r="H49" s="98"/>
      <c r="I49" s="152"/>
      <c r="J49" s="102"/>
      <c r="K49" s="98">
        <f>ноя.25!K49+дек.25!H49-дек.25!G49</f>
        <v>0</v>
      </c>
    </row>
    <row r="50" spans="1:11">
      <c r="A50" s="45"/>
      <c r="B50" s="3">
        <v>38</v>
      </c>
      <c r="C50" s="95"/>
      <c r="D50" s="95"/>
      <c r="E50" s="95">
        <f t="shared" si="1"/>
        <v>0</v>
      </c>
      <c r="F50" s="148">
        <v>7.33</v>
      </c>
      <c r="G50" s="98">
        <f t="shared" si="0"/>
        <v>0</v>
      </c>
      <c r="H50" s="98"/>
      <c r="I50" s="152"/>
      <c r="J50" s="102"/>
      <c r="K50" s="98">
        <f>ноя.25!K50+дек.25!H50-дек.25!G50</f>
        <v>0</v>
      </c>
    </row>
    <row r="51" spans="1:11">
      <c r="A51" s="45"/>
      <c r="B51" s="3">
        <v>39</v>
      </c>
      <c r="C51" s="95"/>
      <c r="D51" s="95"/>
      <c r="E51" s="95">
        <f t="shared" si="1"/>
        <v>0</v>
      </c>
      <c r="F51" s="148">
        <v>7.33</v>
      </c>
      <c r="G51" s="98">
        <f t="shared" si="0"/>
        <v>0</v>
      </c>
      <c r="H51" s="98"/>
      <c r="I51" s="152"/>
      <c r="J51" s="102"/>
      <c r="K51" s="98">
        <f>ноя.25!K51+дек.25!H51-дек.25!G51</f>
        <v>0</v>
      </c>
    </row>
    <row r="52" spans="1:11">
      <c r="A52" s="45"/>
      <c r="B52" s="3">
        <v>40</v>
      </c>
      <c r="C52" s="95"/>
      <c r="D52" s="95"/>
      <c r="E52" s="95">
        <f t="shared" si="1"/>
        <v>0</v>
      </c>
      <c r="F52" s="148">
        <v>7.33</v>
      </c>
      <c r="G52" s="98">
        <f t="shared" si="0"/>
        <v>0</v>
      </c>
      <c r="H52" s="98"/>
      <c r="I52" s="152"/>
      <c r="J52" s="102"/>
      <c r="K52" s="98">
        <f>ноя.25!K52+дек.25!H52-дек.25!G52</f>
        <v>0</v>
      </c>
    </row>
    <row r="53" spans="1:11">
      <c r="A53" s="45"/>
      <c r="B53" s="3">
        <v>41</v>
      </c>
      <c r="C53" s="95"/>
      <c r="D53" s="95"/>
      <c r="E53" s="95">
        <f t="shared" si="1"/>
        <v>0</v>
      </c>
      <c r="F53" s="148">
        <v>7.33</v>
      </c>
      <c r="G53" s="98">
        <f t="shared" si="0"/>
        <v>0</v>
      </c>
      <c r="H53" s="98"/>
      <c r="I53" s="152"/>
      <c r="J53" s="102"/>
      <c r="K53" s="98">
        <f>ноя.25!K53+дек.25!H53-дек.25!G53</f>
        <v>-13670.45</v>
      </c>
    </row>
    <row r="54" spans="1:11">
      <c r="A54" s="45"/>
      <c r="B54" s="3">
        <v>42</v>
      </c>
      <c r="C54" s="95"/>
      <c r="D54" s="95"/>
      <c r="E54" s="95">
        <f t="shared" si="1"/>
        <v>0</v>
      </c>
      <c r="F54" s="148">
        <v>7.33</v>
      </c>
      <c r="G54" s="98">
        <f t="shared" si="0"/>
        <v>0</v>
      </c>
      <c r="H54" s="98"/>
      <c r="I54" s="152"/>
      <c r="J54" s="102"/>
      <c r="K54" s="98">
        <f>ноя.25!K54+дек.25!H54-дек.25!G54</f>
        <v>0</v>
      </c>
    </row>
    <row r="55" spans="1:11">
      <c r="A55" s="45"/>
      <c r="B55" s="3">
        <v>43</v>
      </c>
      <c r="C55" s="95"/>
      <c r="D55" s="95"/>
      <c r="E55" s="95">
        <f t="shared" si="1"/>
        <v>0</v>
      </c>
      <c r="F55" s="148">
        <v>7.33</v>
      </c>
      <c r="G55" s="98">
        <f t="shared" si="0"/>
        <v>0</v>
      </c>
      <c r="H55" s="98"/>
      <c r="I55" s="152"/>
      <c r="J55" s="102"/>
      <c r="K55" s="98">
        <f>ноя.25!K55+дек.25!H55-дек.25!G55</f>
        <v>-5512.16</v>
      </c>
    </row>
    <row r="56" spans="1:11">
      <c r="A56" s="45"/>
      <c r="B56" s="3">
        <v>44</v>
      </c>
      <c r="C56" s="95"/>
      <c r="D56" s="95"/>
      <c r="E56" s="95">
        <f t="shared" si="1"/>
        <v>0</v>
      </c>
      <c r="F56" s="148">
        <v>7.33</v>
      </c>
      <c r="G56" s="98">
        <f t="shared" si="0"/>
        <v>0</v>
      </c>
      <c r="H56" s="98"/>
      <c r="I56" s="152"/>
      <c r="J56" s="102"/>
      <c r="K56" s="98">
        <f>ноя.25!K56+дек.25!H56-дек.25!G56</f>
        <v>-29.32</v>
      </c>
    </row>
    <row r="57" spans="1:11">
      <c r="A57" s="45"/>
      <c r="B57" s="3">
        <v>45</v>
      </c>
      <c r="C57" s="95"/>
      <c r="D57" s="95"/>
      <c r="E57" s="95">
        <f t="shared" si="1"/>
        <v>0</v>
      </c>
      <c r="F57" s="148">
        <v>7.33</v>
      </c>
      <c r="G57" s="98">
        <f t="shared" si="0"/>
        <v>0</v>
      </c>
      <c r="H57" s="98"/>
      <c r="I57" s="152"/>
      <c r="J57" s="102"/>
      <c r="K57" s="98">
        <f>ноя.25!K57+дек.25!H57-дек.25!G57</f>
        <v>0</v>
      </c>
    </row>
    <row r="58" spans="1:11">
      <c r="A58" s="45"/>
      <c r="B58" s="3">
        <v>46</v>
      </c>
      <c r="C58" s="95"/>
      <c r="D58" s="95"/>
      <c r="E58" s="95">
        <f t="shared" si="1"/>
        <v>0</v>
      </c>
      <c r="F58" s="148">
        <v>7.33</v>
      </c>
      <c r="G58" s="98">
        <f t="shared" si="0"/>
        <v>0</v>
      </c>
      <c r="H58" s="98"/>
      <c r="I58" s="152"/>
      <c r="J58" s="102"/>
      <c r="K58" s="98">
        <f>ноя.25!K58+дек.25!H58-дек.25!G58</f>
        <v>0</v>
      </c>
    </row>
    <row r="59" spans="1:11">
      <c r="A59" s="45"/>
      <c r="B59" s="3">
        <v>47</v>
      </c>
      <c r="C59" s="95"/>
      <c r="D59" s="95"/>
      <c r="E59" s="95">
        <f t="shared" si="1"/>
        <v>0</v>
      </c>
      <c r="F59" s="29">
        <v>5.13</v>
      </c>
      <c r="G59" s="98">
        <f t="shared" si="0"/>
        <v>0</v>
      </c>
      <c r="H59" s="98"/>
      <c r="I59" s="152"/>
      <c r="J59" s="102"/>
      <c r="K59" s="98">
        <f>ноя.25!K59+дек.25!H59-дек.25!G59</f>
        <v>-6730.33</v>
      </c>
    </row>
    <row r="60" spans="1:11">
      <c r="A60" s="45"/>
      <c r="B60" s="3">
        <v>48</v>
      </c>
      <c r="C60" s="95"/>
      <c r="D60" s="95"/>
      <c r="E60" s="95">
        <f t="shared" si="1"/>
        <v>0</v>
      </c>
      <c r="F60" s="29">
        <v>5.13</v>
      </c>
      <c r="G60" s="98">
        <f t="shared" si="0"/>
        <v>0</v>
      </c>
      <c r="H60" s="98"/>
      <c r="I60" s="152"/>
      <c r="J60" s="102"/>
      <c r="K60" s="98">
        <f>ноя.25!K60+дек.25!H60-дек.25!G60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1"/>
        <v>0</v>
      </c>
      <c r="F61" s="29">
        <v>5.13</v>
      </c>
      <c r="G61" s="98">
        <f t="shared" si="0"/>
        <v>0</v>
      </c>
      <c r="H61" s="98"/>
      <c r="I61" s="152"/>
      <c r="J61" s="102"/>
      <c r="K61" s="98">
        <f>ноя.25!K61+дек.25!H61-дек.25!G61</f>
        <v>-8671.39</v>
      </c>
    </row>
    <row r="62" spans="1:11">
      <c r="A62" s="45"/>
      <c r="B62" s="3">
        <v>50</v>
      </c>
      <c r="C62" s="95"/>
      <c r="D62" s="95"/>
      <c r="E62" s="95">
        <f t="shared" si="1"/>
        <v>0</v>
      </c>
      <c r="F62" s="148">
        <v>7.33</v>
      </c>
      <c r="G62" s="98">
        <f t="shared" si="0"/>
        <v>0</v>
      </c>
      <c r="H62" s="98"/>
      <c r="I62" s="152"/>
      <c r="J62" s="102"/>
      <c r="K62" s="98">
        <f>ноя.25!K62+дек.25!H62-дек.25!G62</f>
        <v>0</v>
      </c>
    </row>
    <row r="63" spans="1:11">
      <c r="A63" s="45"/>
      <c r="B63" s="3">
        <v>51</v>
      </c>
      <c r="C63" s="95"/>
      <c r="D63" s="95"/>
      <c r="E63" s="95">
        <f t="shared" si="1"/>
        <v>0</v>
      </c>
      <c r="F63" s="148">
        <v>7.33</v>
      </c>
      <c r="G63" s="98">
        <f t="shared" si="0"/>
        <v>0</v>
      </c>
      <c r="H63" s="98"/>
      <c r="I63" s="152"/>
      <c r="J63" s="102"/>
      <c r="K63" s="98">
        <f>ноя.25!K63+дек.25!H63-дек.25!G63</f>
        <v>-20630.04</v>
      </c>
    </row>
    <row r="64" spans="1:11">
      <c r="A64" s="45"/>
      <c r="B64" s="3">
        <v>53</v>
      </c>
      <c r="C64" s="95"/>
      <c r="D64" s="95"/>
      <c r="E64" s="95">
        <f t="shared" si="1"/>
        <v>0</v>
      </c>
      <c r="F64" s="148">
        <v>7.33</v>
      </c>
      <c r="G64" s="98">
        <f t="shared" si="0"/>
        <v>0</v>
      </c>
      <c r="H64" s="98"/>
      <c r="I64" s="152"/>
      <c r="J64" s="102"/>
      <c r="K64" s="98">
        <f>ноя.25!K64+дек.25!H64-дек.25!G64</f>
        <v>-5453.52</v>
      </c>
    </row>
    <row r="65" spans="1:11">
      <c r="A65" s="45"/>
      <c r="B65" s="3">
        <v>54</v>
      </c>
      <c r="C65" s="95"/>
      <c r="D65" s="95"/>
      <c r="E65" s="95">
        <f t="shared" si="1"/>
        <v>0</v>
      </c>
      <c r="F65" s="148">
        <v>7.33</v>
      </c>
      <c r="G65" s="98">
        <f t="shared" si="0"/>
        <v>0</v>
      </c>
      <c r="H65" s="98"/>
      <c r="I65" s="152"/>
      <c r="J65" s="102"/>
      <c r="K65" s="98">
        <f>ноя.25!K65+дек.25!H65-дек.25!G65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1"/>
        <v>0</v>
      </c>
      <c r="F66" s="148">
        <v>7.33</v>
      </c>
      <c r="G66" s="98">
        <f t="shared" si="0"/>
        <v>0</v>
      </c>
      <c r="H66" s="98"/>
      <c r="I66" s="152"/>
      <c r="J66" s="102"/>
      <c r="K66" s="98">
        <f>ноя.25!K66+дек.25!H66-дек.25!G66</f>
        <v>0</v>
      </c>
    </row>
    <row r="67" spans="1:11">
      <c r="A67" s="45"/>
      <c r="B67" s="3">
        <v>57</v>
      </c>
      <c r="C67" s="95"/>
      <c r="D67" s="95"/>
      <c r="E67" s="95">
        <f t="shared" si="1"/>
        <v>0</v>
      </c>
      <c r="F67" s="148">
        <v>7.33</v>
      </c>
      <c r="G67" s="98">
        <f t="shared" si="0"/>
        <v>0</v>
      </c>
      <c r="H67" s="98"/>
      <c r="I67" s="152"/>
      <c r="J67" s="102"/>
      <c r="K67" s="98">
        <f>ноя.25!K67+дек.25!H67-дек.25!G67</f>
        <v>6134.81</v>
      </c>
    </row>
    <row r="68" spans="1:11">
      <c r="A68" s="45"/>
      <c r="B68" s="3">
        <v>58</v>
      </c>
      <c r="C68" s="95"/>
      <c r="D68" s="95"/>
      <c r="E68" s="95">
        <f t="shared" si="1"/>
        <v>0</v>
      </c>
      <c r="F68" s="148">
        <v>7.33</v>
      </c>
      <c r="G68" s="98">
        <f t="shared" si="0"/>
        <v>0</v>
      </c>
      <c r="H68" s="98"/>
      <c r="I68" s="152"/>
      <c r="J68" s="102"/>
      <c r="K68" s="98">
        <f>ноя.25!K68+дек.25!H68-дек.25!G68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1"/>
        <v>0</v>
      </c>
      <c r="F69" s="148">
        <v>7.33</v>
      </c>
      <c r="G69" s="98">
        <f t="shared" si="0"/>
        <v>0</v>
      </c>
      <c r="H69" s="98"/>
      <c r="I69" s="152"/>
      <c r="J69" s="102"/>
      <c r="K69" s="98">
        <f>ноя.25!K69+дек.25!H69-дек.25!G69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1"/>
        <v>0</v>
      </c>
      <c r="F70" s="148">
        <v>7.33</v>
      </c>
      <c r="G70" s="98">
        <f t="shared" si="0"/>
        <v>0</v>
      </c>
      <c r="H70" s="98"/>
      <c r="I70" s="152"/>
      <c r="J70" s="102"/>
      <c r="K70" s="98">
        <f>ноя.25!K70+дек.25!H70-дек.25!G70</f>
        <v>0</v>
      </c>
    </row>
    <row r="71" spans="1:11">
      <c r="A71" s="45"/>
      <c r="B71" s="3">
        <v>61</v>
      </c>
      <c r="C71" s="95"/>
      <c r="D71" s="95"/>
      <c r="E71" s="95">
        <f t="shared" si="1"/>
        <v>0</v>
      </c>
      <c r="F71" s="148">
        <v>7.33</v>
      </c>
      <c r="G71" s="98">
        <f t="shared" si="0"/>
        <v>0</v>
      </c>
      <c r="H71" s="98"/>
      <c r="I71" s="152"/>
      <c r="J71" s="102"/>
      <c r="K71" s="98">
        <f>ноя.25!K71+дек.25!H71-дек.25!G71</f>
        <v>0</v>
      </c>
    </row>
    <row r="72" spans="1:11">
      <c r="A72" s="45"/>
      <c r="B72" s="3">
        <v>62</v>
      </c>
      <c r="C72" s="95"/>
      <c r="D72" s="95"/>
      <c r="E72" s="95">
        <f t="shared" si="1"/>
        <v>0</v>
      </c>
      <c r="F72" s="148">
        <v>7.33</v>
      </c>
      <c r="G72" s="98">
        <f t="shared" si="0"/>
        <v>0</v>
      </c>
      <c r="H72" s="98"/>
      <c r="I72" s="152"/>
      <c r="J72" s="102"/>
      <c r="K72" s="98">
        <f>ноя.25!K72+дек.25!H72-дек.25!G72</f>
        <v>-461.79</v>
      </c>
    </row>
    <row r="73" spans="1:11">
      <c r="A73" s="45"/>
      <c r="B73" s="3">
        <v>63</v>
      </c>
      <c r="C73" s="95"/>
      <c r="D73" s="95"/>
      <c r="E73" s="95">
        <f t="shared" ref="E73:E139" si="2">D73-C73</f>
        <v>0</v>
      </c>
      <c r="F73" s="148">
        <v>7.33</v>
      </c>
      <c r="G73" s="98">
        <f t="shared" ref="G73:G139" si="3">F73*E73</f>
        <v>0</v>
      </c>
      <c r="H73" s="98"/>
      <c r="I73" s="152"/>
      <c r="J73" s="102"/>
      <c r="K73" s="98">
        <f>ноя.25!K73+дек.25!H73-дек.25!G73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48">
        <v>7.33</v>
      </c>
      <c r="G74" s="98">
        <f t="shared" si="3"/>
        <v>0</v>
      </c>
      <c r="H74" s="98"/>
      <c r="I74" s="152"/>
      <c r="J74" s="102"/>
      <c r="K74" s="98">
        <f>ноя.25!K74+дек.25!H74-дек.25!G74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48">
        <v>7.33</v>
      </c>
      <c r="G75" s="98">
        <f t="shared" si="3"/>
        <v>0</v>
      </c>
      <c r="H75" s="98"/>
      <c r="I75" s="152"/>
      <c r="J75" s="102"/>
      <c r="K75" s="98">
        <f>ноя.25!K75+дек.25!H75-дек.25!G75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48">
        <v>7.33</v>
      </c>
      <c r="G76" s="98">
        <f t="shared" si="3"/>
        <v>0</v>
      </c>
      <c r="H76" s="98"/>
      <c r="I76" s="152"/>
      <c r="J76" s="102"/>
      <c r="K76" s="98">
        <f>ноя.25!K76+дек.25!H76-дек.25!G76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48">
        <v>7.33</v>
      </c>
      <c r="G77" s="98">
        <f t="shared" si="3"/>
        <v>0</v>
      </c>
      <c r="H77" s="98"/>
      <c r="I77" s="152"/>
      <c r="J77" s="102"/>
      <c r="K77" s="98">
        <f>ноя.25!K77+дек.25!H77-дек.25!G77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48">
        <v>7.33</v>
      </c>
      <c r="G78" s="98">
        <f t="shared" si="3"/>
        <v>0</v>
      </c>
      <c r="H78" s="98"/>
      <c r="I78" s="152"/>
      <c r="J78" s="102"/>
      <c r="K78" s="98">
        <f>ноя.25!K78+дек.25!H78-дек.25!G78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48">
        <v>7.33</v>
      </c>
      <c r="G79" s="98">
        <f t="shared" si="3"/>
        <v>0</v>
      </c>
      <c r="H79" s="98"/>
      <c r="I79" s="152"/>
      <c r="J79" s="102"/>
      <c r="K79" s="98">
        <f>ноя.25!K79+дек.25!H79-дек.25!G79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48">
        <v>7.33</v>
      </c>
      <c r="G80" s="98">
        <f t="shared" si="3"/>
        <v>0</v>
      </c>
      <c r="H80" s="98"/>
      <c r="I80" s="152"/>
      <c r="J80" s="102"/>
      <c r="K80" s="98">
        <f>ноя.25!K80+дек.25!H80-дек.25!G80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48">
        <v>7.33</v>
      </c>
      <c r="G81" s="98">
        <f t="shared" si="3"/>
        <v>0</v>
      </c>
      <c r="H81" s="98"/>
      <c r="I81" s="152"/>
      <c r="J81" s="102"/>
      <c r="K81" s="98">
        <f>ноя.25!K81+дек.25!H81-дек.25!G81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48">
        <v>7.33</v>
      </c>
      <c r="G82" s="98">
        <f t="shared" si="3"/>
        <v>0</v>
      </c>
      <c r="H82" s="98"/>
      <c r="I82" s="152"/>
      <c r="J82" s="102"/>
      <c r="K82" s="98">
        <f>ноя.25!K82+дек.25!H82-дек.25!G82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48">
        <v>7.33</v>
      </c>
      <c r="G83" s="98">
        <f t="shared" si="3"/>
        <v>0</v>
      </c>
      <c r="H83" s="98"/>
      <c r="I83" s="152"/>
      <c r="J83" s="102"/>
      <c r="K83" s="98">
        <f>ноя.25!K83+дек.25!H83-дек.25!G83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48">
        <v>7.33</v>
      </c>
      <c r="G84" s="98">
        <f t="shared" si="3"/>
        <v>0</v>
      </c>
      <c r="H84" s="98"/>
      <c r="I84" s="152"/>
      <c r="J84" s="102"/>
      <c r="K84" s="98">
        <f>ноя.25!K84+дек.25!H84-дек.25!G84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48">
        <v>7.33</v>
      </c>
      <c r="G85" s="98">
        <f t="shared" si="3"/>
        <v>0</v>
      </c>
      <c r="H85" s="98"/>
      <c r="I85" s="152"/>
      <c r="J85" s="102"/>
      <c r="K85" s="98">
        <f>ноя.25!K85+дек.25!H85-дек.25!G85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48">
        <v>7.33</v>
      </c>
      <c r="G86" s="98">
        <f t="shared" si="3"/>
        <v>0</v>
      </c>
      <c r="H86" s="98"/>
      <c r="I86" s="152"/>
      <c r="J86" s="102"/>
      <c r="K86" s="98">
        <f>ноя.25!K86+дек.25!H86-дек.25!G86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48">
        <v>7.33</v>
      </c>
      <c r="G87" s="98">
        <f t="shared" si="3"/>
        <v>0</v>
      </c>
      <c r="H87" s="98"/>
      <c r="I87" s="152"/>
      <c r="J87" s="102"/>
      <c r="K87" s="98">
        <f>ноя.25!K87+дек.25!H87-дек.25!G87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48">
        <v>7.33</v>
      </c>
      <c r="G88" s="98">
        <f t="shared" si="3"/>
        <v>0</v>
      </c>
      <c r="H88" s="98"/>
      <c r="I88" s="152"/>
      <c r="J88" s="102"/>
      <c r="K88" s="98">
        <f>ноя.25!K88+дек.25!H88-дек.25!G88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48">
        <v>7.33</v>
      </c>
      <c r="G89" s="98">
        <f t="shared" si="3"/>
        <v>0</v>
      </c>
      <c r="H89" s="98"/>
      <c r="I89" s="152"/>
      <c r="J89" s="102"/>
      <c r="K89" s="98">
        <f>ноя.25!K89+дек.25!H89-дек.25!G89</f>
        <v>-15493.99</v>
      </c>
    </row>
    <row r="90" spans="1:11">
      <c r="A90" s="45"/>
      <c r="B90" s="3">
        <v>80</v>
      </c>
      <c r="C90" s="95"/>
      <c r="D90" s="95"/>
      <c r="E90" s="95">
        <f t="shared" si="2"/>
        <v>0</v>
      </c>
      <c r="F90" s="148">
        <v>7.33</v>
      </c>
      <c r="G90" s="98">
        <f t="shared" si="3"/>
        <v>0</v>
      </c>
      <c r="H90" s="98"/>
      <c r="I90" s="152"/>
      <c r="J90" s="102"/>
      <c r="K90" s="98">
        <f>ноя.25!K90+дек.25!H90-дек.25!G90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48">
        <v>7.33</v>
      </c>
      <c r="G91" s="98">
        <f t="shared" si="3"/>
        <v>0</v>
      </c>
      <c r="H91" s="98"/>
      <c r="I91" s="152"/>
      <c r="J91" s="102"/>
      <c r="K91" s="98">
        <f>ноя.25!K91+дек.25!H91-дек.25!G91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48">
        <v>7.33</v>
      </c>
      <c r="G92" s="98">
        <f t="shared" si="3"/>
        <v>0</v>
      </c>
      <c r="H92" s="98"/>
      <c r="I92" s="152"/>
      <c r="J92" s="102"/>
      <c r="K92" s="98">
        <f>ноя.25!K92+дек.25!H92-дек.25!G92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48">
        <v>7.33</v>
      </c>
      <c r="G93" s="98">
        <f t="shared" si="3"/>
        <v>0</v>
      </c>
      <c r="H93" s="98"/>
      <c r="I93" s="152"/>
      <c r="J93" s="102"/>
      <c r="K93" s="98">
        <f>ноя.25!K93+дек.25!H93-дек.25!G93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48">
        <v>7.33</v>
      </c>
      <c r="G94" s="98">
        <f t="shared" si="3"/>
        <v>0</v>
      </c>
      <c r="H94" s="98"/>
      <c r="I94" s="152"/>
      <c r="J94" s="102"/>
      <c r="K94" s="98">
        <f>ноя.25!K94+дек.25!H94-дек.25!G94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48">
        <v>7.33</v>
      </c>
      <c r="G95" s="98">
        <f t="shared" si="3"/>
        <v>0</v>
      </c>
      <c r="H95" s="98"/>
      <c r="I95" s="152"/>
      <c r="J95" s="102"/>
      <c r="K95" s="98">
        <f>ноя.25!K95+дек.25!H95-дек.25!G95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48">
        <v>7.33</v>
      </c>
      <c r="G96" s="98">
        <f t="shared" si="3"/>
        <v>0</v>
      </c>
      <c r="H96" s="98"/>
      <c r="I96" s="152"/>
      <c r="J96" s="102"/>
      <c r="K96" s="98">
        <f>ноя.25!K96+дек.25!H96-дек.25!G96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48">
        <v>7.33</v>
      </c>
      <c r="G97" s="98">
        <f t="shared" si="3"/>
        <v>0</v>
      </c>
      <c r="H97" s="98"/>
      <c r="I97" s="152"/>
      <c r="J97" s="102"/>
      <c r="K97" s="98">
        <f>ноя.25!K97+дек.25!H97-дек.25!G97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48">
        <v>7.33</v>
      </c>
      <c r="G98" s="98">
        <f t="shared" si="3"/>
        <v>0</v>
      </c>
      <c r="H98" s="98"/>
      <c r="I98" s="152"/>
      <c r="J98" s="102"/>
      <c r="K98" s="98">
        <f>ноя.25!K98+дек.25!H98-дек.25!G98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48">
        <v>7.33</v>
      </c>
      <c r="G99" s="98">
        <f t="shared" si="3"/>
        <v>0</v>
      </c>
      <c r="H99" s="98"/>
      <c r="I99" s="152"/>
      <c r="J99" s="102"/>
      <c r="K99" s="98">
        <f>ноя.25!K99+дек.25!H99-дек.25!G99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48">
        <v>7.33</v>
      </c>
      <c r="G100" s="98">
        <f t="shared" si="3"/>
        <v>0</v>
      </c>
      <c r="H100" s="98"/>
      <c r="I100" s="152"/>
      <c r="J100" s="102"/>
      <c r="K100" s="98">
        <f>ноя.25!K100+дек.25!H100-дек.25!G100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48">
        <v>7.33</v>
      </c>
      <c r="G101" s="98">
        <f t="shared" si="3"/>
        <v>0</v>
      </c>
      <c r="H101" s="98"/>
      <c r="I101" s="152"/>
      <c r="J101" s="102"/>
      <c r="K101" s="98">
        <f>ноя.25!K101+дек.25!H101-дек.25!G101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48">
        <v>7.33</v>
      </c>
      <c r="G102" s="98">
        <f t="shared" si="3"/>
        <v>0</v>
      </c>
      <c r="H102" s="98"/>
      <c r="I102" s="152"/>
      <c r="J102" s="102"/>
      <c r="K102" s="98">
        <f>ноя.25!K102+дек.25!H102-дек.25!G102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48">
        <v>7.33</v>
      </c>
      <c r="G103" s="98">
        <f t="shared" si="3"/>
        <v>0</v>
      </c>
      <c r="H103" s="98"/>
      <c r="I103" s="152"/>
      <c r="J103" s="102"/>
      <c r="K103" s="98">
        <f>ноя.25!K103+дек.25!H103-дек.25!G103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48">
        <v>7.33</v>
      </c>
      <c r="G104" s="98">
        <f t="shared" si="3"/>
        <v>0</v>
      </c>
      <c r="H104" s="98"/>
      <c r="I104" s="152"/>
      <c r="J104" s="102"/>
      <c r="K104" s="98">
        <f>ноя.25!K104+дек.25!H104-дек.25!G104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48">
        <v>7.33</v>
      </c>
      <c r="G105" s="98">
        <f t="shared" si="3"/>
        <v>0</v>
      </c>
      <c r="H105" s="98"/>
      <c r="I105" s="152"/>
      <c r="J105" s="102"/>
      <c r="K105" s="98">
        <f>ноя.25!K105+дек.25!H105-дек.25!G105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48">
        <v>7.33</v>
      </c>
      <c r="G106" s="98">
        <f t="shared" si="3"/>
        <v>0</v>
      </c>
      <c r="H106" s="98"/>
      <c r="I106" s="152"/>
      <c r="J106" s="102"/>
      <c r="K106" s="98">
        <f>ноя.25!K106+дек.25!H106-дек.25!G106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48">
        <v>7.33</v>
      </c>
      <c r="G107" s="98">
        <f t="shared" si="3"/>
        <v>0</v>
      </c>
      <c r="H107" s="98"/>
      <c r="I107" s="152"/>
      <c r="J107" s="102"/>
      <c r="K107" s="98">
        <f>ноя.25!K107+дек.25!H107-дек.25!G107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48">
        <v>7.33</v>
      </c>
      <c r="G108" s="98">
        <f t="shared" si="3"/>
        <v>0</v>
      </c>
      <c r="H108" s="98"/>
      <c r="I108" s="152"/>
      <c r="J108" s="102"/>
      <c r="K108" s="98">
        <f>ноя.25!K108+дек.25!H108-дек.25!G108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48">
        <v>7.33</v>
      </c>
      <c r="G109" s="98">
        <f t="shared" si="3"/>
        <v>0</v>
      </c>
      <c r="H109" s="98"/>
      <c r="I109" s="152"/>
      <c r="J109" s="102"/>
      <c r="K109" s="98">
        <f>ноя.25!K109+дек.25!H109-дек.25!G109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48">
        <v>7.33</v>
      </c>
      <c r="G110" s="98">
        <f t="shared" si="3"/>
        <v>0</v>
      </c>
      <c r="H110" s="98"/>
      <c r="I110" s="152"/>
      <c r="J110" s="102"/>
      <c r="K110" s="98">
        <f>ноя.25!K110+дек.25!H110-дек.25!G110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48">
        <v>7.33</v>
      </c>
      <c r="G111" s="98">
        <f t="shared" si="3"/>
        <v>0</v>
      </c>
      <c r="H111" s="98"/>
      <c r="I111" s="152"/>
      <c r="J111" s="102"/>
      <c r="K111" s="98">
        <f>ноя.25!K111+дек.25!H111-дек.25!G111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48">
        <v>7.33</v>
      </c>
      <c r="G112" s="98">
        <f t="shared" si="3"/>
        <v>0</v>
      </c>
      <c r="H112" s="98"/>
      <c r="I112" s="152"/>
      <c r="J112" s="102"/>
      <c r="K112" s="98">
        <f>ноя.25!K112+дек.25!H112-дек.25!G112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48">
        <v>7.33</v>
      </c>
      <c r="G113" s="98">
        <f t="shared" si="3"/>
        <v>0</v>
      </c>
      <c r="H113" s="98"/>
      <c r="I113" s="152"/>
      <c r="J113" s="102"/>
      <c r="K113" s="98">
        <f>ноя.25!K113+дек.25!H113-дек.25!G113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48">
        <v>7.33</v>
      </c>
      <c r="G114" s="98">
        <f t="shared" si="3"/>
        <v>0</v>
      </c>
      <c r="H114" s="98"/>
      <c r="I114" s="152"/>
      <c r="J114" s="102"/>
      <c r="K114" s="98">
        <f>ноя.25!K114+дек.25!H114-дек.25!G114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48">
        <v>7.33</v>
      </c>
      <c r="G115" s="98">
        <f t="shared" si="3"/>
        <v>0</v>
      </c>
      <c r="H115" s="98"/>
      <c r="I115" s="152"/>
      <c r="J115" s="102"/>
      <c r="K115" s="98">
        <f>ноя.25!K115+дек.25!H115-дек.25!G115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48">
        <v>7.33</v>
      </c>
      <c r="G116" s="98">
        <f t="shared" si="3"/>
        <v>0</v>
      </c>
      <c r="H116" s="98"/>
      <c r="I116" s="152"/>
      <c r="J116" s="102"/>
      <c r="K116" s="98">
        <f>ноя.25!K116+дек.25!H116-дек.25!G116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48">
        <v>7.33</v>
      </c>
      <c r="G117" s="98">
        <f t="shared" si="3"/>
        <v>0</v>
      </c>
      <c r="H117" s="98"/>
      <c r="I117" s="152"/>
      <c r="J117" s="102"/>
      <c r="K117" s="98">
        <f>ноя.25!K117+дек.25!H117-дек.25!G117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48">
        <v>7.33</v>
      </c>
      <c r="G118" s="98">
        <f t="shared" si="3"/>
        <v>0</v>
      </c>
      <c r="H118" s="98"/>
      <c r="I118" s="152"/>
      <c r="J118" s="102"/>
      <c r="K118" s="98">
        <f>ноя.25!K118+дек.25!H118-дек.25!G118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48">
        <v>7.33</v>
      </c>
      <c r="G119" s="98">
        <f t="shared" si="3"/>
        <v>0</v>
      </c>
      <c r="H119" s="98"/>
      <c r="I119" s="152"/>
      <c r="J119" s="102"/>
      <c r="K119" s="98">
        <f>ноя.25!K119+дек.25!H119-дек.25!G119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48">
        <v>7.33</v>
      </c>
      <c r="G120" s="98">
        <f t="shared" si="3"/>
        <v>0</v>
      </c>
      <c r="H120" s="98"/>
      <c r="I120" s="152"/>
      <c r="J120" s="102"/>
      <c r="K120" s="98">
        <f>ноя.25!K120+дек.25!H120-дек.25!G120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48">
        <v>7.33</v>
      </c>
      <c r="G121" s="98">
        <f t="shared" si="3"/>
        <v>0</v>
      </c>
      <c r="H121" s="98"/>
      <c r="I121" s="152"/>
      <c r="J121" s="102"/>
      <c r="K121" s="98">
        <f>ноя.25!K121+дек.25!H121-дек.25!G121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48">
        <v>7.33</v>
      </c>
      <c r="G122" s="98">
        <f t="shared" si="3"/>
        <v>0</v>
      </c>
      <c r="H122" s="98"/>
      <c r="I122" s="152"/>
      <c r="J122" s="102"/>
      <c r="K122" s="98">
        <f>ноя.25!K122+дек.25!H122-дек.25!G122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48">
        <v>7.33</v>
      </c>
      <c r="G123" s="98">
        <f t="shared" si="3"/>
        <v>0</v>
      </c>
      <c r="H123" s="98"/>
      <c r="I123" s="152"/>
      <c r="J123" s="102"/>
      <c r="K123" s="98">
        <f>ноя.25!K123+дек.25!H123-дек.25!G123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ноя.25!K124+дек.25!H124-дек.25!G124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ноя.25!K125+дек.25!H125-дек.25!G125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ноя.25!K126+дек.25!H126-дек.25!G126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ноя.25!K127+дек.25!H127-дек.25!G127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ноя.25!K128+дек.25!H128-дек.25!G128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ноя.25!K129+дек.25!H129-дек.25!G129</f>
        <v>0</v>
      </c>
    </row>
    <row r="130" spans="1:11">
      <c r="A130" s="45"/>
      <c r="B130" s="3">
        <v>118</v>
      </c>
      <c r="C130" s="95"/>
      <c r="D130" s="95"/>
      <c r="E130" s="95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ноя.25!K130+дек.25!H130-дек.25!G130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7.33</v>
      </c>
      <c r="G131" s="98">
        <f t="shared" si="3"/>
        <v>0</v>
      </c>
      <c r="H131" s="98"/>
      <c r="I131" s="152"/>
      <c r="J131" s="102"/>
      <c r="K131" s="98">
        <f>ноя.25!K131+дек.25!H131-дек.25!G131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ноя.25!K132+дек.25!H132-дек.25!G132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48">
        <v>7.33</v>
      </c>
      <c r="G133" s="98">
        <f t="shared" si="3"/>
        <v>0</v>
      </c>
      <c r="H133" s="98"/>
      <c r="I133" s="152"/>
      <c r="J133" s="102"/>
      <c r="K133" s="98">
        <f>ноя.25!K133+дек.25!H133-дек.25!G133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48">
        <v>7.33</v>
      </c>
      <c r="G134" s="98">
        <f t="shared" si="3"/>
        <v>0</v>
      </c>
      <c r="H134" s="98"/>
      <c r="I134" s="152"/>
      <c r="J134" s="102"/>
      <c r="K134" s="98">
        <f>ноя.25!K134+дек.25!H134-дек.25!G134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48">
        <v>7.33</v>
      </c>
      <c r="G135" s="98">
        <f t="shared" si="3"/>
        <v>0</v>
      </c>
      <c r="H135" s="98"/>
      <c r="I135" s="152"/>
      <c r="J135" s="102"/>
      <c r="K135" s="98">
        <f>ноя.25!K135+дек.25!H135-дек.25!G135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48">
        <v>7.33</v>
      </c>
      <c r="G136" s="98">
        <f t="shared" si="3"/>
        <v>0</v>
      </c>
      <c r="H136" s="98"/>
      <c r="I136" s="152"/>
      <c r="J136" s="102"/>
      <c r="K136" s="98">
        <f>ноя.25!K136+дек.25!H136-дек.25!G136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48">
        <v>7.33</v>
      </c>
      <c r="G137" s="98">
        <f t="shared" si="3"/>
        <v>0</v>
      </c>
      <c r="H137" s="98"/>
      <c r="I137" s="152"/>
      <c r="J137" s="102"/>
      <c r="K137" s="98">
        <f>ноя.25!K137+дек.25!H137-дек.25!G137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48">
        <v>7.33</v>
      </c>
      <c r="G138" s="98">
        <f t="shared" si="3"/>
        <v>0</v>
      </c>
      <c r="H138" s="98"/>
      <c r="I138" s="152"/>
      <c r="J138" s="102"/>
      <c r="K138" s="98">
        <f>ноя.25!K138+дек.25!H138-дек.25!G138</f>
        <v>-183.25</v>
      </c>
    </row>
    <row r="139" spans="1:11">
      <c r="A139" s="45"/>
      <c r="B139" s="3">
        <v>126</v>
      </c>
      <c r="C139" s="95"/>
      <c r="D139" s="95"/>
      <c r="E139" s="95">
        <f t="shared" si="2"/>
        <v>0</v>
      </c>
      <c r="F139" s="148">
        <v>7.33</v>
      </c>
      <c r="G139" s="98">
        <f t="shared" si="3"/>
        <v>0</v>
      </c>
      <c r="H139" s="98"/>
      <c r="I139" s="152"/>
      <c r="J139" s="102"/>
      <c r="K139" s="98">
        <f>ноя.25!K139+дек.25!H139-дек.25!G139</f>
        <v>0</v>
      </c>
    </row>
    <row r="140" spans="1:11">
      <c r="A140" s="45"/>
      <c r="B140" s="3">
        <v>127</v>
      </c>
      <c r="C140" s="95"/>
      <c r="D140" s="95"/>
      <c r="E140" s="95">
        <f t="shared" ref="E140:E203" si="4">D140-C140</f>
        <v>0</v>
      </c>
      <c r="F140" s="148">
        <v>7.33</v>
      </c>
      <c r="G140" s="98">
        <f t="shared" ref="G140:G203" si="5">F140*E140</f>
        <v>0</v>
      </c>
      <c r="H140" s="98"/>
      <c r="I140" s="152"/>
      <c r="J140" s="102"/>
      <c r="K140" s="98">
        <f>ноя.25!K140+дек.25!H140-дек.25!G140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48">
        <v>7.33</v>
      </c>
      <c r="G141" s="98">
        <f t="shared" si="5"/>
        <v>0</v>
      </c>
      <c r="H141" s="98"/>
      <c r="I141" s="152"/>
      <c r="J141" s="102"/>
      <c r="K141" s="98">
        <f>ноя.25!K141+дек.25!H141-дек.25!G141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48">
        <v>7.33</v>
      </c>
      <c r="G142" s="98">
        <f t="shared" si="5"/>
        <v>0</v>
      </c>
      <c r="H142" s="98"/>
      <c r="I142" s="152"/>
      <c r="J142" s="102"/>
      <c r="K142" s="98">
        <f>ноя.25!K142+дек.25!H142-дек.25!G142</f>
        <v>0</v>
      </c>
    </row>
    <row r="143" spans="1:11">
      <c r="A143" s="45"/>
      <c r="B143" s="3">
        <v>130</v>
      </c>
      <c r="C143" s="95"/>
      <c r="D143" s="95"/>
      <c r="E143" s="95">
        <f t="shared" si="4"/>
        <v>0</v>
      </c>
      <c r="F143" s="148">
        <v>7.33</v>
      </c>
      <c r="G143" s="98">
        <f t="shared" si="5"/>
        <v>0</v>
      </c>
      <c r="H143" s="98"/>
      <c r="I143" s="152"/>
      <c r="J143" s="102"/>
      <c r="K143" s="98">
        <f>ноя.25!K143+дек.25!H143-дек.25!G143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5.13</v>
      </c>
      <c r="G144" s="98">
        <f t="shared" si="5"/>
        <v>0</v>
      </c>
      <c r="H144" s="98"/>
      <c r="I144" s="152"/>
      <c r="J144" s="102"/>
      <c r="K144" s="98">
        <f>ноя.25!K144+дек.25!H144-дек.25!G144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48">
        <v>7.33</v>
      </c>
      <c r="G145" s="98">
        <f t="shared" si="5"/>
        <v>0</v>
      </c>
      <c r="H145" s="98"/>
      <c r="I145" s="152"/>
      <c r="J145" s="102"/>
      <c r="K145" s="98">
        <f>ноя.25!K145+дек.25!H145-дек.25!G145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48">
        <v>7.33</v>
      </c>
      <c r="G146" s="98">
        <f t="shared" si="5"/>
        <v>0</v>
      </c>
      <c r="H146" s="98"/>
      <c r="I146" s="152"/>
      <c r="J146" s="102"/>
      <c r="K146" s="98">
        <f>ноя.25!K146+дек.25!H146-дек.25!G146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48">
        <v>7.33</v>
      </c>
      <c r="G147" s="98">
        <f t="shared" si="5"/>
        <v>0</v>
      </c>
      <c r="H147" s="98"/>
      <c r="I147" s="152"/>
      <c r="J147" s="102"/>
      <c r="K147" s="98">
        <f>ноя.25!K147+дек.25!H147-дек.25!G147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5.13</v>
      </c>
      <c r="G148" s="98">
        <f t="shared" si="5"/>
        <v>0</v>
      </c>
      <c r="H148" s="98"/>
      <c r="I148" s="152"/>
      <c r="J148" s="102"/>
      <c r="K148" s="98">
        <f>ноя.25!K148+дек.25!H148-дек.25!G148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48">
        <v>7.33</v>
      </c>
      <c r="G149" s="98">
        <f t="shared" si="5"/>
        <v>0</v>
      </c>
      <c r="H149" s="98"/>
      <c r="I149" s="152"/>
      <c r="J149" s="102"/>
      <c r="K149" s="98">
        <f>ноя.25!K149+дек.25!H149-дек.25!G149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48">
        <v>7.33</v>
      </c>
      <c r="G150" s="98">
        <f t="shared" si="5"/>
        <v>0</v>
      </c>
      <c r="H150" s="98"/>
      <c r="I150" s="152"/>
      <c r="J150" s="102"/>
      <c r="K150" s="98">
        <f>ноя.25!K150+дек.25!H150-дек.25!G150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48">
        <v>7.33</v>
      </c>
      <c r="G151" s="98">
        <f t="shared" si="5"/>
        <v>0</v>
      </c>
      <c r="H151" s="98"/>
      <c r="I151" s="152"/>
      <c r="J151" s="102"/>
      <c r="K151" s="98">
        <f>ноя.25!K151+дек.25!H151-дек.25!G151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48">
        <v>7.33</v>
      </c>
      <c r="G152" s="98">
        <f t="shared" si="5"/>
        <v>0</v>
      </c>
      <c r="H152" s="98"/>
      <c r="I152" s="152"/>
      <c r="J152" s="102"/>
      <c r="K152" s="98">
        <f>ноя.25!K152+дек.25!H152-дек.25!G152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48">
        <v>7.33</v>
      </c>
      <c r="G153" s="98">
        <f t="shared" si="5"/>
        <v>0</v>
      </c>
      <c r="H153" s="98"/>
      <c r="I153" s="152"/>
      <c r="J153" s="102"/>
      <c r="K153" s="98">
        <f>ноя.25!K153+дек.25!H153-дек.25!G153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48">
        <v>7.33</v>
      </c>
      <c r="G154" s="98">
        <f t="shared" si="5"/>
        <v>0</v>
      </c>
      <c r="H154" s="98"/>
      <c r="I154" s="152"/>
      <c r="J154" s="102"/>
      <c r="K154" s="98">
        <f>ноя.25!K154+дек.25!H154-дек.25!G154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48">
        <v>7.33</v>
      </c>
      <c r="G155" s="98">
        <f t="shared" si="5"/>
        <v>0</v>
      </c>
      <c r="H155" s="98"/>
      <c r="I155" s="152"/>
      <c r="J155" s="102"/>
      <c r="K155" s="98">
        <f>ноя.25!K155+дек.25!H155-дек.25!G155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48">
        <v>7.33</v>
      </c>
      <c r="G156" s="98">
        <f t="shared" si="5"/>
        <v>0</v>
      </c>
      <c r="H156" s="98"/>
      <c r="I156" s="152"/>
      <c r="J156" s="102"/>
      <c r="K156" s="98">
        <f>ноя.25!K156+дек.25!H156-дек.25!G156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48">
        <v>7.33</v>
      </c>
      <c r="G157" s="98">
        <f t="shared" si="5"/>
        <v>0</v>
      </c>
      <c r="H157" s="98"/>
      <c r="I157" s="152"/>
      <c r="J157" s="102"/>
      <c r="K157" s="98">
        <f>ноя.25!K157+дек.25!H157-дек.25!G157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48">
        <v>7.33</v>
      </c>
      <c r="G158" s="98">
        <f t="shared" si="5"/>
        <v>0</v>
      </c>
      <c r="H158" s="98"/>
      <c r="I158" s="152"/>
      <c r="J158" s="102"/>
      <c r="K158" s="98">
        <f>ноя.25!K158+дек.25!H158-дек.25!G158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48">
        <v>7.33</v>
      </c>
      <c r="G159" s="98">
        <f t="shared" si="5"/>
        <v>0</v>
      </c>
      <c r="H159" s="98"/>
      <c r="I159" s="152"/>
      <c r="J159" s="102"/>
      <c r="K159" s="98">
        <f>ноя.25!K159+дек.25!H159-дек.25!G159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48">
        <v>7.33</v>
      </c>
      <c r="G160" s="98">
        <f t="shared" si="5"/>
        <v>0</v>
      </c>
      <c r="H160" s="98"/>
      <c r="I160" s="152"/>
      <c r="J160" s="102"/>
      <c r="K160" s="98">
        <f>ноя.25!K160+дек.25!H160-дек.25!G160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48">
        <v>7.33</v>
      </c>
      <c r="G161" s="98">
        <f t="shared" si="5"/>
        <v>0</v>
      </c>
      <c r="H161" s="98"/>
      <c r="I161" s="152"/>
      <c r="J161" s="102"/>
      <c r="K161" s="98">
        <f>ноя.25!K161+дек.25!H161-дек.25!G161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48">
        <v>7.33</v>
      </c>
      <c r="G162" s="98">
        <f t="shared" si="5"/>
        <v>0</v>
      </c>
      <c r="H162" s="98"/>
      <c r="I162" s="152"/>
      <c r="J162" s="102"/>
      <c r="K162" s="98">
        <f>ноя.25!K162+дек.25!H162-дек.25!G162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48">
        <v>7.33</v>
      </c>
      <c r="G163" s="98">
        <f t="shared" si="5"/>
        <v>0</v>
      </c>
      <c r="H163" s="98"/>
      <c r="I163" s="152"/>
      <c r="J163" s="102"/>
      <c r="K163" s="98">
        <f>ноя.25!K163+дек.25!H163-дек.25!G163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48">
        <v>7.33</v>
      </c>
      <c r="G164" s="98">
        <f t="shared" si="5"/>
        <v>0</v>
      </c>
      <c r="H164" s="98"/>
      <c r="I164" s="152"/>
      <c r="J164" s="102"/>
      <c r="K164" s="98">
        <f>ноя.25!K164+дек.25!H164-дек.25!G164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48">
        <v>7.33</v>
      </c>
      <c r="G165" s="98">
        <f t="shared" si="5"/>
        <v>0</v>
      </c>
      <c r="H165" s="98"/>
      <c r="I165" s="152"/>
      <c r="J165" s="102"/>
      <c r="K165" s="98">
        <f>ноя.25!K165+дек.25!H165-дек.25!G165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48">
        <v>7.33</v>
      </c>
      <c r="G166" s="98">
        <f t="shared" si="5"/>
        <v>0</v>
      </c>
      <c r="H166" s="98"/>
      <c r="I166" s="152"/>
      <c r="J166" s="102"/>
      <c r="K166" s="98">
        <f>ноя.25!K166+дек.25!H166-дек.25!G166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48">
        <v>7.33</v>
      </c>
      <c r="G167" s="98">
        <f t="shared" si="5"/>
        <v>0</v>
      </c>
      <c r="H167" s="98"/>
      <c r="I167" s="152"/>
      <c r="J167" s="102"/>
      <c r="K167" s="98">
        <f>ноя.25!K167+дек.25!H167-дек.25!G167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48">
        <v>7.33</v>
      </c>
      <c r="G168" s="98">
        <f t="shared" si="5"/>
        <v>0</v>
      </c>
      <c r="H168" s="98"/>
      <c r="I168" s="152"/>
      <c r="J168" s="102"/>
      <c r="K168" s="98">
        <f>ноя.25!K168+дек.25!H168-дек.25!G168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48">
        <v>7.33</v>
      </c>
      <c r="G169" s="98">
        <f t="shared" si="5"/>
        <v>0</v>
      </c>
      <c r="H169" s="98"/>
      <c r="I169" s="152"/>
      <c r="J169" s="102"/>
      <c r="K169" s="98">
        <f>ноя.25!K169+дек.25!H169-дек.25!G169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48">
        <v>7.33</v>
      </c>
      <c r="G170" s="98">
        <f t="shared" si="5"/>
        <v>0</v>
      </c>
      <c r="H170" s="98"/>
      <c r="I170" s="152"/>
      <c r="J170" s="102"/>
      <c r="K170" s="98">
        <f>ноя.25!K170+дек.25!H170-дек.25!G170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48">
        <v>7.33</v>
      </c>
      <c r="G171" s="98">
        <f t="shared" si="5"/>
        <v>0</v>
      </c>
      <c r="H171" s="98"/>
      <c r="I171" s="152"/>
      <c r="J171" s="102"/>
      <c r="K171" s="98">
        <f>ноя.25!K171+дек.25!H171-дек.25!G171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48">
        <v>7.33</v>
      </c>
      <c r="G172" s="98">
        <f t="shared" si="5"/>
        <v>0</v>
      </c>
      <c r="H172" s="98"/>
      <c r="I172" s="152"/>
      <c r="J172" s="102"/>
      <c r="K172" s="98">
        <f>ноя.25!K172+дек.25!H172-дек.25!G172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48">
        <v>7.33</v>
      </c>
      <c r="G173" s="98">
        <f t="shared" si="5"/>
        <v>0</v>
      </c>
      <c r="H173" s="98"/>
      <c r="I173" s="152"/>
      <c r="J173" s="102"/>
      <c r="K173" s="98">
        <f>ноя.25!K173+дек.25!H173-дек.25!G173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48">
        <v>7.33</v>
      </c>
      <c r="G174" s="98">
        <f t="shared" si="5"/>
        <v>0</v>
      </c>
      <c r="H174" s="98"/>
      <c r="I174" s="152"/>
      <c r="J174" s="102"/>
      <c r="K174" s="98">
        <f>ноя.25!K174+дек.25!H174-дек.25!G174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5.13</v>
      </c>
      <c r="G175" s="98">
        <f t="shared" si="5"/>
        <v>0</v>
      </c>
      <c r="H175" s="98"/>
      <c r="I175" s="152"/>
      <c r="J175" s="102"/>
      <c r="K175" s="98">
        <f>ноя.25!K175+дек.25!H175-дек.25!G175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5.13</v>
      </c>
      <c r="G176" s="98">
        <f t="shared" si="5"/>
        <v>0</v>
      </c>
      <c r="H176" s="98"/>
      <c r="I176" s="152"/>
      <c r="J176" s="102"/>
      <c r="K176" s="98">
        <f>ноя.25!K176+дек.25!H176-дек.25!G176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48">
        <v>7.33</v>
      </c>
      <c r="G177" s="98">
        <f t="shared" si="5"/>
        <v>0</v>
      </c>
      <c r="H177" s="98"/>
      <c r="I177" s="152"/>
      <c r="J177" s="102"/>
      <c r="K177" s="98">
        <f>ноя.25!K177+дек.25!H177-дек.25!G177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5.13</v>
      </c>
      <c r="G178" s="98">
        <f t="shared" si="5"/>
        <v>0</v>
      </c>
      <c r="H178" s="98"/>
      <c r="I178" s="152"/>
      <c r="J178" s="102"/>
      <c r="K178" s="98">
        <f>ноя.25!K178+дек.25!H178-дек.25!G178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48">
        <v>7.33</v>
      </c>
      <c r="G179" s="98">
        <f t="shared" si="5"/>
        <v>0</v>
      </c>
      <c r="H179" s="98"/>
      <c r="I179" s="152"/>
      <c r="J179" s="102"/>
      <c r="K179" s="98">
        <f>ноя.25!K179+дек.25!H179-дек.25!G179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48">
        <v>7.33</v>
      </c>
      <c r="G180" s="98">
        <f t="shared" si="5"/>
        <v>0</v>
      </c>
      <c r="H180" s="98"/>
      <c r="I180" s="152"/>
      <c r="J180" s="102"/>
      <c r="K180" s="98">
        <f>ноя.25!K180+дек.25!H180-дек.25!G180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48">
        <v>7.33</v>
      </c>
      <c r="G181" s="98">
        <f t="shared" si="5"/>
        <v>0</v>
      </c>
      <c r="H181" s="98"/>
      <c r="I181" s="152"/>
      <c r="J181" s="102"/>
      <c r="K181" s="98">
        <f>ноя.25!K181+дек.25!H181-дек.25!G181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48">
        <v>7.33</v>
      </c>
      <c r="G182" s="98">
        <f t="shared" si="5"/>
        <v>0</v>
      </c>
      <c r="H182" s="98"/>
      <c r="I182" s="152"/>
      <c r="J182" s="102"/>
      <c r="K182" s="98">
        <f>ноя.25!K182+дек.25!H182-дек.25!G182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48">
        <v>7.33</v>
      </c>
      <c r="G183" s="98">
        <f t="shared" si="5"/>
        <v>0</v>
      </c>
      <c r="H183" s="98"/>
      <c r="I183" s="152"/>
      <c r="J183" s="102"/>
      <c r="K183" s="98">
        <f>ноя.25!K183+дек.25!H183-дек.25!G183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48">
        <v>7.33</v>
      </c>
      <c r="G184" s="98">
        <f t="shared" si="5"/>
        <v>0</v>
      </c>
      <c r="H184" s="98"/>
      <c r="I184" s="152"/>
      <c r="J184" s="102"/>
      <c r="K184" s="98">
        <f>ноя.25!K184+дек.25!H184-дек.25!G184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48">
        <v>7.33</v>
      </c>
      <c r="G185" s="98">
        <f t="shared" si="5"/>
        <v>0</v>
      </c>
      <c r="H185" s="98"/>
      <c r="I185" s="152"/>
      <c r="J185" s="102"/>
      <c r="K185" s="98">
        <f>ноя.25!K185+дек.25!H185-дек.25!G185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48">
        <v>7.33</v>
      </c>
      <c r="G186" s="98">
        <f t="shared" si="5"/>
        <v>0</v>
      </c>
      <c r="H186" s="98"/>
      <c r="I186" s="152"/>
      <c r="J186" s="102"/>
      <c r="K186" s="98">
        <f>ноя.25!K186+дек.25!H186-дек.25!G186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48">
        <v>7.33</v>
      </c>
      <c r="G187" s="98">
        <f t="shared" si="5"/>
        <v>0</v>
      </c>
      <c r="H187" s="98"/>
      <c r="I187" s="152"/>
      <c r="J187" s="102"/>
      <c r="K187" s="98">
        <f>ноя.25!K187+дек.25!H187-дек.25!G187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48">
        <v>7.33</v>
      </c>
      <c r="G188" s="98">
        <f t="shared" si="5"/>
        <v>0</v>
      </c>
      <c r="H188" s="98"/>
      <c r="I188" s="152"/>
      <c r="J188" s="102"/>
      <c r="K188" s="98">
        <f>ноя.25!K188+дек.25!H188-дек.25!G188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48">
        <v>7.33</v>
      </c>
      <c r="G189" s="98">
        <f t="shared" si="5"/>
        <v>0</v>
      </c>
      <c r="H189" s="98"/>
      <c r="I189" s="152"/>
      <c r="J189" s="102"/>
      <c r="K189" s="98">
        <f>ноя.25!K189+дек.25!H189-дек.25!G189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48">
        <v>7.33</v>
      </c>
      <c r="G190" s="98">
        <f t="shared" si="5"/>
        <v>0</v>
      </c>
      <c r="H190" s="98"/>
      <c r="I190" s="152"/>
      <c r="J190" s="102"/>
      <c r="K190" s="98">
        <f>ноя.25!K190+дек.25!H190-дек.25!G190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48">
        <v>7.33</v>
      </c>
      <c r="G191" s="98">
        <f t="shared" si="5"/>
        <v>0</v>
      </c>
      <c r="H191" s="98"/>
      <c r="I191" s="152"/>
      <c r="J191" s="102"/>
      <c r="K191" s="98">
        <f>ноя.25!K191+дек.25!H191-дек.25!G191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48">
        <v>7.33</v>
      </c>
      <c r="G192" s="98">
        <f t="shared" si="5"/>
        <v>0</v>
      </c>
      <c r="H192" s="98"/>
      <c r="I192" s="152"/>
      <c r="J192" s="102"/>
      <c r="K192" s="98">
        <f>ноя.25!K192+дек.25!H192-дек.25!G192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48">
        <v>7.33</v>
      </c>
      <c r="G193" s="98">
        <f t="shared" si="5"/>
        <v>0</v>
      </c>
      <c r="H193" s="98"/>
      <c r="I193" s="152"/>
      <c r="J193" s="102"/>
      <c r="K193" s="98">
        <f>ноя.25!K193+дек.25!H193-дек.25!G193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48">
        <v>7.33</v>
      </c>
      <c r="G194" s="98">
        <f t="shared" si="5"/>
        <v>0</v>
      </c>
      <c r="H194" s="98"/>
      <c r="I194" s="152"/>
      <c r="J194" s="102"/>
      <c r="K194" s="98">
        <f>ноя.25!K194+дек.25!H194-дек.25!G194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48">
        <v>7.33</v>
      </c>
      <c r="G195" s="98">
        <f t="shared" si="5"/>
        <v>0</v>
      </c>
      <c r="H195" s="98"/>
      <c r="I195" s="152"/>
      <c r="J195" s="102"/>
      <c r="K195" s="98">
        <f>ноя.25!K195+дек.25!H195-дек.25!G195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5.13</v>
      </c>
      <c r="G196" s="98">
        <f t="shared" si="5"/>
        <v>0</v>
      </c>
      <c r="H196" s="98"/>
      <c r="I196" s="152"/>
      <c r="J196" s="102"/>
      <c r="K196" s="98">
        <f>ноя.25!K196+дек.25!H196-дек.25!G196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48">
        <v>7.33</v>
      </c>
      <c r="G197" s="98">
        <f t="shared" si="5"/>
        <v>0</v>
      </c>
      <c r="H197" s="98"/>
      <c r="I197" s="152"/>
      <c r="J197" s="102"/>
      <c r="K197" s="98">
        <f>ноя.25!K197+дек.25!H197-дек.25!G197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5.13</v>
      </c>
      <c r="G198" s="98">
        <f t="shared" si="5"/>
        <v>0</v>
      </c>
      <c r="H198" s="98"/>
      <c r="I198" s="152"/>
      <c r="J198" s="102"/>
      <c r="K198" s="98">
        <f>ноя.25!K198+дек.25!H198-дек.25!G198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48">
        <v>7.33</v>
      </c>
      <c r="G199" s="98">
        <f t="shared" si="5"/>
        <v>0</v>
      </c>
      <c r="H199" s="98"/>
      <c r="I199" s="152"/>
      <c r="J199" s="102"/>
      <c r="K199" s="98">
        <f>ноя.25!K199+дек.25!H199-дек.25!G199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48">
        <v>7.33</v>
      </c>
      <c r="G200" s="98">
        <f t="shared" si="5"/>
        <v>0</v>
      </c>
      <c r="H200" s="98"/>
      <c r="I200" s="152"/>
      <c r="J200" s="102"/>
      <c r="K200" s="98">
        <f>ноя.25!K200+дек.25!H200-дек.25!G200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48">
        <v>7.33</v>
      </c>
      <c r="G201" s="98">
        <f t="shared" si="5"/>
        <v>0</v>
      </c>
      <c r="H201" s="98"/>
      <c r="I201" s="152"/>
      <c r="J201" s="102"/>
      <c r="K201" s="98">
        <f>ноя.25!K201+дек.25!H201-дек.25!G201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48">
        <v>7.33</v>
      </c>
      <c r="G202" s="98">
        <f t="shared" si="5"/>
        <v>0</v>
      </c>
      <c r="H202" s="98"/>
      <c r="I202" s="152"/>
      <c r="J202" s="102"/>
      <c r="K202" s="98">
        <f>ноя.25!K202+дек.25!H202-дек.25!G202</f>
        <v>0</v>
      </c>
    </row>
    <row r="203" spans="1:11">
      <c r="A203" s="45"/>
      <c r="B203" s="3">
        <v>191</v>
      </c>
      <c r="C203" s="95"/>
      <c r="D203" s="95"/>
      <c r="E203" s="95">
        <f t="shared" si="4"/>
        <v>0</v>
      </c>
      <c r="F203" s="148">
        <v>7.33</v>
      </c>
      <c r="G203" s="98">
        <f t="shared" si="5"/>
        <v>0</v>
      </c>
      <c r="H203" s="98"/>
      <c r="I203" s="152"/>
      <c r="J203" s="102"/>
      <c r="K203" s="98">
        <f>ноя.25!K203+дек.25!H203-дек.25!G203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ref="E204:E272" si="6">D204-C204</f>
        <v>0</v>
      </c>
      <c r="F204" s="148">
        <v>7.33</v>
      </c>
      <c r="G204" s="98">
        <f t="shared" ref="G204:G272" si="7">F204*E204</f>
        <v>0</v>
      </c>
      <c r="H204" s="98"/>
      <c r="I204" s="152"/>
      <c r="J204" s="102"/>
      <c r="K204" s="98">
        <f>ноя.25!K204+дек.25!H204-дек.25!G204</f>
        <v>0</v>
      </c>
    </row>
    <row r="205" spans="1:11">
      <c r="A205" s="45"/>
      <c r="B205" s="3" t="s">
        <v>41</v>
      </c>
      <c r="C205" s="95"/>
      <c r="D205" s="95"/>
      <c r="E205" s="95">
        <f t="shared" si="6"/>
        <v>0</v>
      </c>
      <c r="F205" s="148">
        <v>7.33</v>
      </c>
      <c r="G205" s="98">
        <f t="shared" si="7"/>
        <v>0</v>
      </c>
      <c r="H205" s="98"/>
      <c r="I205" s="152"/>
      <c r="J205" s="102"/>
      <c r="K205" s="98">
        <f>ноя.25!K205+дек.25!H205-дек.25!G205</f>
        <v>-16208.470000000001</v>
      </c>
    </row>
    <row r="206" spans="1:11">
      <c r="A206" s="55"/>
      <c r="B206" s="3">
        <v>193</v>
      </c>
      <c r="C206" s="95"/>
      <c r="D206" s="95"/>
      <c r="E206" s="95">
        <f t="shared" si="6"/>
        <v>0</v>
      </c>
      <c r="F206" s="148">
        <v>7.33</v>
      </c>
      <c r="G206" s="98">
        <f t="shared" si="7"/>
        <v>0</v>
      </c>
      <c r="H206" s="98"/>
      <c r="I206" s="152"/>
      <c r="J206" s="102"/>
      <c r="K206" s="98">
        <f>ноя.25!K206+дек.25!H206-дек.25!G206</f>
        <v>-315.19</v>
      </c>
    </row>
    <row r="207" spans="1:11">
      <c r="A207" s="45"/>
      <c r="B207" s="3">
        <v>194</v>
      </c>
      <c r="C207" s="95"/>
      <c r="D207" s="95"/>
      <c r="E207" s="95">
        <f t="shared" si="6"/>
        <v>0</v>
      </c>
      <c r="F207" s="148">
        <v>7.33</v>
      </c>
      <c r="G207" s="98">
        <f t="shared" si="7"/>
        <v>0</v>
      </c>
      <c r="H207" s="98"/>
      <c r="I207" s="152"/>
      <c r="J207" s="102"/>
      <c r="K207" s="98">
        <f>ноя.25!K207+дек.25!H207-дек.25!G207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6"/>
        <v>0</v>
      </c>
      <c r="F208" s="29">
        <v>5.13</v>
      </c>
      <c r="G208" s="98">
        <f t="shared" si="7"/>
        <v>0</v>
      </c>
      <c r="H208" s="98"/>
      <c r="I208" s="152"/>
      <c r="J208" s="102"/>
      <c r="K208" s="98">
        <f>ноя.25!K208+дек.25!H208-дек.25!G208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48">
        <v>7.33</v>
      </c>
      <c r="G209" s="98">
        <f t="shared" si="7"/>
        <v>0</v>
      </c>
      <c r="H209" s="98"/>
      <c r="I209" s="152"/>
      <c r="J209" s="102"/>
      <c r="K209" s="98">
        <f>ноя.25!K209+дек.25!H209-дек.25!G209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48">
        <v>7.33</v>
      </c>
      <c r="G210" s="98">
        <f t="shared" si="7"/>
        <v>0</v>
      </c>
      <c r="H210" s="98"/>
      <c r="I210" s="152"/>
      <c r="J210" s="102"/>
      <c r="K210" s="98">
        <f>ноя.25!K210+дек.25!H210-дек.25!G210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48">
        <v>7.33</v>
      </c>
      <c r="G211" s="98">
        <f t="shared" si="7"/>
        <v>0</v>
      </c>
      <c r="H211" s="98"/>
      <c r="I211" s="152"/>
      <c r="J211" s="102"/>
      <c r="K211" s="98">
        <f>ноя.25!K211+дек.25!H211-дек.25!G211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48">
        <v>7.33</v>
      </c>
      <c r="G212" s="98">
        <f t="shared" si="7"/>
        <v>0</v>
      </c>
      <c r="H212" s="98"/>
      <c r="I212" s="152"/>
      <c r="J212" s="102"/>
      <c r="K212" s="98">
        <f>ноя.25!K212+дек.25!H212-дек.25!G212</f>
        <v>0</v>
      </c>
    </row>
    <row r="213" spans="1:11">
      <c r="A213" s="45"/>
      <c r="B213" s="3">
        <v>200</v>
      </c>
      <c r="C213" s="95"/>
      <c r="D213" s="95"/>
      <c r="E213" s="95">
        <f t="shared" si="6"/>
        <v>0</v>
      </c>
      <c r="F213" s="148">
        <v>7.33</v>
      </c>
      <c r="G213" s="98">
        <f t="shared" si="7"/>
        <v>0</v>
      </c>
      <c r="H213" s="98"/>
      <c r="I213" s="152"/>
      <c r="J213" s="102"/>
      <c r="K213" s="98">
        <f>ноя.25!K213+дек.25!H213-дек.25!G213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48">
        <v>7.33</v>
      </c>
      <c r="G214" s="98">
        <f t="shared" si="7"/>
        <v>0</v>
      </c>
      <c r="H214" s="98"/>
      <c r="I214" s="152"/>
      <c r="J214" s="102"/>
      <c r="K214" s="98">
        <f>ноя.25!K214+дек.25!H214-дек.25!G214</f>
        <v>0</v>
      </c>
    </row>
    <row r="215" spans="1:11">
      <c r="A215" s="45"/>
      <c r="B215" s="3">
        <v>202</v>
      </c>
      <c r="C215" s="95"/>
      <c r="D215" s="95"/>
      <c r="E215" s="95">
        <f t="shared" si="6"/>
        <v>0</v>
      </c>
      <c r="F215" s="148">
        <v>7.33</v>
      </c>
      <c r="G215" s="98">
        <f t="shared" si="7"/>
        <v>0</v>
      </c>
      <c r="H215" s="98"/>
      <c r="I215" s="152"/>
      <c r="J215" s="102"/>
      <c r="K215" s="98">
        <f>ноя.25!K215+дек.25!H215-дек.25!G215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6"/>
        <v>0</v>
      </c>
      <c r="F216" s="148">
        <v>7.33</v>
      </c>
      <c r="G216" s="98">
        <f t="shared" si="7"/>
        <v>0</v>
      </c>
      <c r="H216" s="98"/>
      <c r="I216" s="152"/>
      <c r="J216" s="102"/>
      <c r="K216" s="98">
        <f>ноя.25!K216+дек.25!H216-дек.25!G216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6"/>
        <v>0</v>
      </c>
      <c r="F217" s="148">
        <v>7.33</v>
      </c>
      <c r="G217" s="98">
        <f t="shared" si="7"/>
        <v>0</v>
      </c>
      <c r="H217" s="98"/>
      <c r="I217" s="152"/>
      <c r="J217" s="102"/>
      <c r="K217" s="98">
        <f>ноя.25!K217+дек.25!H217-дек.25!G217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48">
        <v>7.33</v>
      </c>
      <c r="G218" s="98">
        <f t="shared" si="7"/>
        <v>0</v>
      </c>
      <c r="H218" s="98"/>
      <c r="I218" s="152"/>
      <c r="J218" s="102"/>
      <c r="K218" s="98">
        <f>ноя.25!K218+дек.25!H218-дек.25!G218</f>
        <v>0</v>
      </c>
    </row>
    <row r="219" spans="1:11">
      <c r="A219" s="45"/>
      <c r="B219" s="3">
        <v>206</v>
      </c>
      <c r="C219" s="95"/>
      <c r="D219" s="95"/>
      <c r="E219" s="95">
        <f t="shared" si="6"/>
        <v>0</v>
      </c>
      <c r="F219" s="148">
        <v>7.33</v>
      </c>
      <c r="G219" s="98">
        <f t="shared" si="7"/>
        <v>0</v>
      </c>
      <c r="H219" s="98"/>
      <c r="I219" s="152"/>
      <c r="J219" s="102"/>
      <c r="K219" s="98">
        <f>ноя.25!K219+дек.25!H219-дек.25!G219</f>
        <v>-22402.17</v>
      </c>
    </row>
    <row r="220" spans="1:11">
      <c r="A220" s="45"/>
      <c r="B220" s="3">
        <v>207</v>
      </c>
      <c r="C220" s="95"/>
      <c r="D220" s="95"/>
      <c r="E220" s="95">
        <f t="shared" si="6"/>
        <v>0</v>
      </c>
      <c r="F220" s="148">
        <v>7.33</v>
      </c>
      <c r="G220" s="98">
        <f t="shared" si="7"/>
        <v>0</v>
      </c>
      <c r="H220" s="98"/>
      <c r="I220" s="152"/>
      <c r="J220" s="102"/>
      <c r="K220" s="98">
        <f>ноя.25!K220+дек.25!H220-дек.25!G220</f>
        <v>0</v>
      </c>
    </row>
    <row r="221" spans="1:11">
      <c r="A221" s="45"/>
      <c r="B221" s="3">
        <v>208</v>
      </c>
      <c r="C221" s="95"/>
      <c r="D221" s="95"/>
      <c r="E221" s="95">
        <f t="shared" si="6"/>
        <v>0</v>
      </c>
      <c r="F221" s="48">
        <v>5.13</v>
      </c>
      <c r="G221" s="98">
        <f t="shared" si="7"/>
        <v>0</v>
      </c>
      <c r="H221" s="98"/>
      <c r="I221" s="152"/>
      <c r="J221" s="102"/>
      <c r="K221" s="98">
        <f>ноя.25!K221+дек.25!H221-дек.25!G221</f>
        <v>-13508.550000000001</v>
      </c>
    </row>
    <row r="222" spans="1:11">
      <c r="A222" s="45"/>
      <c r="B222" s="3">
        <v>209</v>
      </c>
      <c r="C222" s="95"/>
      <c r="D222" s="95"/>
      <c r="E222" s="95">
        <f t="shared" si="6"/>
        <v>0</v>
      </c>
      <c r="F222" s="3">
        <v>7.33</v>
      </c>
      <c r="G222" s="98">
        <f t="shared" si="7"/>
        <v>0</v>
      </c>
      <c r="H222" s="98"/>
      <c r="I222" s="152"/>
      <c r="J222" s="102"/>
      <c r="K222" s="98">
        <f>ноя.25!K222+дек.25!H222-дек.25!G222</f>
        <v>-20142.84</v>
      </c>
    </row>
    <row r="223" spans="1:11">
      <c r="A223" s="45"/>
      <c r="B223" s="3" t="s">
        <v>37</v>
      </c>
      <c r="C223" s="95"/>
      <c r="D223" s="95"/>
      <c r="E223" s="95">
        <f t="shared" si="6"/>
        <v>0</v>
      </c>
      <c r="F223" s="3">
        <v>7.33</v>
      </c>
      <c r="G223" s="98">
        <f t="shared" si="7"/>
        <v>0</v>
      </c>
      <c r="H223" s="98"/>
      <c r="I223" s="152"/>
      <c r="J223" s="102"/>
      <c r="K223" s="98">
        <f>ноя.25!K223+дек.25!H223-дек.25!G223</f>
        <v>-813.63</v>
      </c>
    </row>
    <row r="224" spans="1:11">
      <c r="A224" s="45"/>
      <c r="B224" s="3" t="s">
        <v>27</v>
      </c>
      <c r="C224" s="95"/>
      <c r="D224" s="95"/>
      <c r="E224" s="95">
        <f t="shared" si="6"/>
        <v>0</v>
      </c>
      <c r="F224" s="48">
        <v>5.13</v>
      </c>
      <c r="G224" s="98">
        <f t="shared" si="7"/>
        <v>0</v>
      </c>
      <c r="H224" s="98"/>
      <c r="I224" s="152"/>
      <c r="J224" s="102"/>
      <c r="K224" s="98">
        <f>ноя.25!K224+дек.25!H224-дек.25!G224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6"/>
        <v>0</v>
      </c>
      <c r="F225" s="148">
        <v>7.33</v>
      </c>
      <c r="G225" s="98">
        <f t="shared" si="7"/>
        <v>0</v>
      </c>
      <c r="H225" s="98"/>
      <c r="I225" s="152"/>
      <c r="J225" s="102"/>
      <c r="K225" s="98">
        <f>ноя.25!K225+дек.25!H225-дек.25!G225</f>
        <v>727.7</v>
      </c>
    </row>
    <row r="226" spans="1:11">
      <c r="A226" s="45"/>
      <c r="B226" s="3">
        <v>211</v>
      </c>
      <c r="C226" s="95"/>
      <c r="D226" s="95"/>
      <c r="E226" s="95">
        <f t="shared" si="6"/>
        <v>0</v>
      </c>
      <c r="F226" s="148">
        <v>7.33</v>
      </c>
      <c r="G226" s="98">
        <f t="shared" si="7"/>
        <v>0</v>
      </c>
      <c r="H226" s="98"/>
      <c r="I226" s="152"/>
      <c r="J226" s="102"/>
      <c r="K226" s="98">
        <f>ноя.25!K226+дек.25!H226-дек.25!G226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6"/>
        <v>0</v>
      </c>
      <c r="F227" s="148">
        <v>7.33</v>
      </c>
      <c r="G227" s="98">
        <f t="shared" si="7"/>
        <v>0</v>
      </c>
      <c r="H227" s="98"/>
      <c r="I227" s="152"/>
      <c r="J227" s="102"/>
      <c r="K227" s="98">
        <f>ноя.25!K227+дек.25!H227-дек.25!G227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48">
        <v>7.33</v>
      </c>
      <c r="G228" s="98">
        <f t="shared" si="7"/>
        <v>0</v>
      </c>
      <c r="H228" s="98"/>
      <c r="I228" s="152"/>
      <c r="J228" s="102"/>
      <c r="K228" s="98">
        <f>ноя.25!K228+дек.25!H228-дек.25!G228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48">
        <v>7.33</v>
      </c>
      <c r="G229" s="98">
        <f t="shared" si="7"/>
        <v>0</v>
      </c>
      <c r="H229" s="98"/>
      <c r="I229" s="152"/>
      <c r="J229" s="102"/>
      <c r="K229" s="98">
        <f>ноя.25!K229+дек.25!H229-дек.25!G229</f>
        <v>0</v>
      </c>
    </row>
    <row r="230" spans="1:11">
      <c r="A230" s="45"/>
      <c r="B230" s="3">
        <v>215</v>
      </c>
      <c r="C230" s="95"/>
      <c r="D230" s="95"/>
      <c r="E230" s="95">
        <f t="shared" si="6"/>
        <v>0</v>
      </c>
      <c r="F230" s="148">
        <v>7.33</v>
      </c>
      <c r="G230" s="98">
        <f t="shared" si="7"/>
        <v>0</v>
      </c>
      <c r="H230" s="98"/>
      <c r="I230" s="152"/>
      <c r="J230" s="102"/>
      <c r="K230" s="98">
        <f>ноя.25!K230+дек.25!H230-дек.25!G230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6"/>
        <v>0</v>
      </c>
      <c r="F231" s="29">
        <v>5.13</v>
      </c>
      <c r="G231" s="98">
        <f t="shared" si="7"/>
        <v>0</v>
      </c>
      <c r="H231" s="98"/>
      <c r="I231" s="152"/>
      <c r="J231" s="102"/>
      <c r="K231" s="98">
        <f>ноя.25!K231+дек.25!H231-дек.25!G231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6"/>
        <v>0</v>
      </c>
      <c r="F232" s="29">
        <v>5.13</v>
      </c>
      <c r="G232" s="98">
        <f t="shared" si="7"/>
        <v>0</v>
      </c>
      <c r="H232" s="98"/>
      <c r="I232" s="152"/>
      <c r="J232" s="102"/>
      <c r="K232" s="98">
        <f>ноя.25!K232+дек.25!H232-дек.25!G232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6"/>
        <v>0</v>
      </c>
      <c r="F233" s="148">
        <v>7.33</v>
      </c>
      <c r="G233" s="98">
        <f t="shared" si="7"/>
        <v>0</v>
      </c>
      <c r="H233" s="98"/>
      <c r="I233" s="152"/>
      <c r="J233" s="102"/>
      <c r="K233" s="98">
        <f>ноя.25!K233+дек.25!H233-дек.25!G233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6"/>
        <v>0</v>
      </c>
      <c r="F234" s="148">
        <v>7.33</v>
      </c>
      <c r="G234" s="98">
        <f t="shared" si="7"/>
        <v>0</v>
      </c>
      <c r="H234" s="98"/>
      <c r="I234" s="152"/>
      <c r="J234" s="102"/>
      <c r="K234" s="98">
        <f>ноя.25!K234+дек.25!H234-дек.25!G234</f>
        <v>-7274.37</v>
      </c>
    </row>
    <row r="235" spans="1:11">
      <c r="A235" s="45"/>
      <c r="B235" s="3">
        <v>218</v>
      </c>
      <c r="C235" s="95"/>
      <c r="D235" s="95"/>
      <c r="E235" s="95">
        <f t="shared" si="6"/>
        <v>0</v>
      </c>
      <c r="F235" s="148">
        <v>7.33</v>
      </c>
      <c r="G235" s="98">
        <f t="shared" si="7"/>
        <v>0</v>
      </c>
      <c r="H235" s="98"/>
      <c r="I235" s="152"/>
      <c r="J235" s="102"/>
      <c r="K235" s="98">
        <f>ноя.25!K235+дек.25!H235-дек.25!G235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48">
        <v>7.33</v>
      </c>
      <c r="G236" s="98">
        <f t="shared" si="7"/>
        <v>0</v>
      </c>
      <c r="H236" s="98"/>
      <c r="I236" s="152"/>
      <c r="J236" s="102"/>
      <c r="K236" s="98">
        <f>ноя.25!K236+дек.25!H236-дек.25!G236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48">
        <v>7.33</v>
      </c>
      <c r="G237" s="98">
        <f t="shared" si="7"/>
        <v>0</v>
      </c>
      <c r="H237" s="98"/>
      <c r="I237" s="152"/>
      <c r="J237" s="102"/>
      <c r="K237" s="98">
        <f>ноя.25!K237+дек.25!H237-дек.25!G237</f>
        <v>0</v>
      </c>
    </row>
    <row r="238" spans="1:11">
      <c r="A238" s="45"/>
      <c r="B238" s="3">
        <v>221</v>
      </c>
      <c r="C238" s="95"/>
      <c r="D238" s="95"/>
      <c r="E238" s="95">
        <f t="shared" si="6"/>
        <v>0</v>
      </c>
      <c r="F238" s="148">
        <v>7.33</v>
      </c>
      <c r="G238" s="98">
        <f t="shared" si="7"/>
        <v>0</v>
      </c>
      <c r="H238" s="98"/>
      <c r="I238" s="152"/>
      <c r="J238" s="102"/>
      <c r="K238" s="98">
        <f>ноя.25!K238+дек.25!H238-дек.25!G238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48">
        <v>7.33</v>
      </c>
      <c r="G239" s="98">
        <f t="shared" si="7"/>
        <v>0</v>
      </c>
      <c r="H239" s="98"/>
      <c r="I239" s="152"/>
      <c r="J239" s="102"/>
      <c r="K239" s="98">
        <f>ноя.25!K239+дек.25!H239-дек.25!G239</f>
        <v>0</v>
      </c>
    </row>
    <row r="240" spans="1:11">
      <c r="A240" s="45"/>
      <c r="B240" s="3">
        <v>223</v>
      </c>
      <c r="C240" s="95"/>
      <c r="D240" s="95"/>
      <c r="E240" s="95">
        <f t="shared" si="6"/>
        <v>0</v>
      </c>
      <c r="F240" s="148">
        <v>7.33</v>
      </c>
      <c r="G240" s="98">
        <f t="shared" si="7"/>
        <v>0</v>
      </c>
      <c r="H240" s="98"/>
      <c r="I240" s="152"/>
      <c r="J240" s="102"/>
      <c r="K240" s="98">
        <f>ноя.25!K240+дек.25!H240-дек.25!G240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6"/>
        <v>0</v>
      </c>
      <c r="F241" s="148">
        <v>7.33</v>
      </c>
      <c r="G241" s="98">
        <f t="shared" si="7"/>
        <v>0</v>
      </c>
      <c r="H241" s="98"/>
      <c r="I241" s="152"/>
      <c r="J241" s="102"/>
      <c r="K241" s="98">
        <f>ноя.25!K241+дек.25!H241-дек.25!G241</f>
        <v>-2191.67</v>
      </c>
    </row>
    <row r="242" spans="1:11">
      <c r="A242" s="45"/>
      <c r="B242" s="3">
        <v>225</v>
      </c>
      <c r="C242" s="95"/>
      <c r="D242" s="95"/>
      <c r="E242" s="95">
        <f t="shared" si="6"/>
        <v>0</v>
      </c>
      <c r="F242" s="148">
        <v>7.33</v>
      </c>
      <c r="G242" s="98">
        <f t="shared" si="7"/>
        <v>0</v>
      </c>
      <c r="H242" s="98"/>
      <c r="I242" s="152"/>
      <c r="J242" s="102"/>
      <c r="K242" s="98">
        <f>ноя.25!K242+дек.25!H242-дек.25!G242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6"/>
        <v>0</v>
      </c>
      <c r="F243" s="148">
        <v>7.33</v>
      </c>
      <c r="G243" s="98">
        <f t="shared" si="7"/>
        <v>0</v>
      </c>
      <c r="H243" s="98"/>
      <c r="I243" s="152"/>
      <c r="J243" s="102"/>
      <c r="K243" s="98">
        <f>ноя.25!K243+дек.25!H243-дек.25!G243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6"/>
        <v>0</v>
      </c>
      <c r="F244" s="148">
        <v>7.33</v>
      </c>
      <c r="G244" s="98">
        <f t="shared" si="7"/>
        <v>0</v>
      </c>
      <c r="H244" s="98"/>
      <c r="I244" s="152"/>
      <c r="J244" s="102"/>
      <c r="K244" s="98">
        <f>ноя.25!K244+дек.25!H244-дек.25!G244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6"/>
        <v>0</v>
      </c>
      <c r="F245" s="148">
        <v>7.33</v>
      </c>
      <c r="G245" s="98">
        <f t="shared" si="7"/>
        <v>0</v>
      </c>
      <c r="H245" s="98"/>
      <c r="I245" s="152"/>
      <c r="J245" s="102"/>
      <c r="K245" s="98">
        <f>ноя.25!K245+дек.25!H245-дек.25!G245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48">
        <v>7.33</v>
      </c>
      <c r="G246" s="98">
        <f t="shared" si="7"/>
        <v>0</v>
      </c>
      <c r="H246" s="98"/>
      <c r="I246" s="152"/>
      <c r="J246" s="102"/>
      <c r="K246" s="98">
        <f>ноя.25!K246+дек.25!H246-дек.25!G246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48">
        <v>7.33</v>
      </c>
      <c r="G247" s="98">
        <f t="shared" si="7"/>
        <v>0</v>
      </c>
      <c r="H247" s="98"/>
      <c r="I247" s="152"/>
      <c r="J247" s="102"/>
      <c r="K247" s="98">
        <f>ноя.25!K247+дек.25!H247-дек.25!G247</f>
        <v>0</v>
      </c>
    </row>
    <row r="248" spans="1:11">
      <c r="A248" s="45"/>
      <c r="B248" s="3">
        <v>231</v>
      </c>
      <c r="C248" s="95"/>
      <c r="D248" s="95"/>
      <c r="E248" s="95">
        <f t="shared" si="6"/>
        <v>0</v>
      </c>
      <c r="F248" s="29">
        <v>5.13</v>
      </c>
      <c r="G248" s="98">
        <f t="shared" si="7"/>
        <v>0</v>
      </c>
      <c r="H248" s="98"/>
      <c r="I248" s="152"/>
      <c r="J248" s="102"/>
      <c r="K248" s="98">
        <f>ноя.25!K248+дек.25!H248-дек.25!G248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48">
        <v>7.33</v>
      </c>
      <c r="G249" s="98">
        <f t="shared" si="7"/>
        <v>0</v>
      </c>
      <c r="H249" s="98"/>
      <c r="I249" s="152"/>
      <c r="J249" s="102"/>
      <c r="K249" s="98">
        <f>ноя.25!K249+дек.25!H249-дек.25!G249</f>
        <v>0</v>
      </c>
    </row>
    <row r="250" spans="1:11">
      <c r="A250" s="45"/>
      <c r="B250" s="3">
        <v>233</v>
      </c>
      <c r="C250" s="95"/>
      <c r="D250" s="95"/>
      <c r="E250" s="95">
        <f t="shared" si="6"/>
        <v>0</v>
      </c>
      <c r="F250" s="148">
        <v>7.33</v>
      </c>
      <c r="G250" s="98">
        <f t="shared" si="7"/>
        <v>0</v>
      </c>
      <c r="H250" s="98"/>
      <c r="I250" s="152"/>
      <c r="J250" s="102"/>
      <c r="K250" s="98">
        <f>ноя.25!K250+дек.25!H250-дек.25!G250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6"/>
        <v>0</v>
      </c>
      <c r="F251" s="148">
        <v>7.33</v>
      </c>
      <c r="G251" s="98">
        <f t="shared" si="7"/>
        <v>0</v>
      </c>
      <c r="H251" s="98"/>
      <c r="I251" s="152"/>
      <c r="J251" s="102"/>
      <c r="K251" s="98">
        <f>ноя.25!K251+дек.25!H251-дек.25!G251</f>
        <v>-14807.05</v>
      </c>
    </row>
    <row r="252" spans="1:11">
      <c r="A252" s="45"/>
      <c r="B252" s="3">
        <v>235</v>
      </c>
      <c r="C252" s="95"/>
      <c r="D252" s="95"/>
      <c r="E252" s="95">
        <f t="shared" si="6"/>
        <v>0</v>
      </c>
      <c r="F252" s="148">
        <v>7.33</v>
      </c>
      <c r="G252" s="98">
        <f t="shared" si="7"/>
        <v>0</v>
      </c>
      <c r="H252" s="98"/>
      <c r="I252" s="152"/>
      <c r="J252" s="102"/>
      <c r="K252" s="98">
        <f>ноя.25!K252+дек.25!H252-дек.25!G252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6"/>
        <v>0</v>
      </c>
      <c r="F253" s="148">
        <v>7.33</v>
      </c>
      <c r="G253" s="98">
        <f t="shared" si="7"/>
        <v>0</v>
      </c>
      <c r="H253" s="98"/>
      <c r="I253" s="152"/>
      <c r="J253" s="102"/>
      <c r="K253" s="98">
        <f>ноя.25!K253+дек.25!H253-дек.25!G253</f>
        <v>-945.57</v>
      </c>
    </row>
    <row r="254" spans="1:11">
      <c r="A254" s="45"/>
      <c r="B254" s="3">
        <v>237</v>
      </c>
      <c r="C254" s="95"/>
      <c r="D254" s="95"/>
      <c r="E254" s="95">
        <f t="shared" si="6"/>
        <v>0</v>
      </c>
      <c r="F254" s="148">
        <v>7.33</v>
      </c>
      <c r="G254" s="98">
        <f t="shared" si="7"/>
        <v>0</v>
      </c>
      <c r="H254" s="98"/>
      <c r="I254" s="152"/>
      <c r="J254" s="102"/>
      <c r="K254" s="98">
        <f>ноя.25!K254+дек.25!H254-дек.25!G254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48">
        <v>7.33</v>
      </c>
      <c r="G255" s="98">
        <f t="shared" si="7"/>
        <v>0</v>
      </c>
      <c r="H255" s="98"/>
      <c r="I255" s="152"/>
      <c r="J255" s="102"/>
      <c r="K255" s="98">
        <f>ноя.25!K255+дек.25!H255-дек.25!G255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48">
        <v>7.33</v>
      </c>
      <c r="G256" s="98">
        <f t="shared" si="7"/>
        <v>0</v>
      </c>
      <c r="H256" s="98"/>
      <c r="I256" s="152"/>
      <c r="J256" s="102"/>
      <c r="K256" s="98">
        <f>ноя.25!K256+дек.25!H256-дек.25!G256</f>
        <v>0</v>
      </c>
    </row>
    <row r="257" spans="1:11">
      <c r="A257" s="45"/>
      <c r="B257" s="3">
        <v>240</v>
      </c>
      <c r="C257" s="95"/>
      <c r="D257" s="95"/>
      <c r="E257" s="95">
        <f t="shared" si="6"/>
        <v>0</v>
      </c>
      <c r="F257" s="148">
        <v>7.33</v>
      </c>
      <c r="G257" s="98">
        <f t="shared" si="7"/>
        <v>0</v>
      </c>
      <c r="H257" s="98"/>
      <c r="I257" s="152"/>
      <c r="J257" s="102"/>
      <c r="K257" s="98">
        <f>ноя.25!K257+дек.25!H257-дек.25!G257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48">
        <v>7.33</v>
      </c>
      <c r="G258" s="98">
        <f t="shared" si="7"/>
        <v>0</v>
      </c>
      <c r="H258" s="98"/>
      <c r="I258" s="152"/>
      <c r="J258" s="102"/>
      <c r="K258" s="98">
        <f>ноя.25!K258+дек.25!H258-дек.25!G258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48">
        <v>7.33</v>
      </c>
      <c r="G259" s="98">
        <f t="shared" si="7"/>
        <v>0</v>
      </c>
      <c r="H259" s="98"/>
      <c r="I259" s="152"/>
      <c r="J259" s="102"/>
      <c r="K259" s="98">
        <f>ноя.25!K259+дек.25!H259-дек.25!G259</f>
        <v>0</v>
      </c>
    </row>
    <row r="260" spans="1:11">
      <c r="A260" s="45"/>
      <c r="B260" s="3">
        <v>243</v>
      </c>
      <c r="C260" s="95"/>
      <c r="D260" s="95"/>
      <c r="E260" s="95">
        <f t="shared" si="6"/>
        <v>0</v>
      </c>
      <c r="F260" s="148">
        <v>7.33</v>
      </c>
      <c r="G260" s="98">
        <f t="shared" si="7"/>
        <v>0</v>
      </c>
      <c r="H260" s="98"/>
      <c r="I260" s="152"/>
      <c r="J260" s="102"/>
      <c r="K260" s="98">
        <f>ноя.25!K260+дек.25!H260-дек.25!G260</f>
        <v>0</v>
      </c>
    </row>
    <row r="261" spans="1:11">
      <c r="A261" s="45"/>
      <c r="B261" s="3">
        <v>244</v>
      </c>
      <c r="C261" s="95"/>
      <c r="D261" s="95"/>
      <c r="E261" s="95">
        <f t="shared" si="6"/>
        <v>0</v>
      </c>
      <c r="F261" s="148">
        <v>7.33</v>
      </c>
      <c r="G261" s="98">
        <f t="shared" si="7"/>
        <v>0</v>
      </c>
      <c r="H261" s="98"/>
      <c r="I261" s="152"/>
      <c r="J261" s="102"/>
      <c r="K261" s="98">
        <f>ноя.25!K261+дек.25!H261-дек.25!G261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48">
        <v>7.33</v>
      </c>
      <c r="G262" s="98">
        <f t="shared" si="7"/>
        <v>0</v>
      </c>
      <c r="H262" s="98"/>
      <c r="I262" s="152"/>
      <c r="J262" s="102"/>
      <c r="K262" s="98">
        <f>ноя.25!K262+дек.25!H262-дек.25!G262</f>
        <v>0</v>
      </c>
    </row>
    <row r="263" spans="1:11">
      <c r="A263" s="45"/>
      <c r="B263" s="3">
        <v>246</v>
      </c>
      <c r="C263" s="95"/>
      <c r="D263" s="95"/>
      <c r="E263" s="95">
        <f t="shared" si="6"/>
        <v>0</v>
      </c>
      <c r="F263" s="148">
        <v>7.33</v>
      </c>
      <c r="G263" s="98">
        <f t="shared" si="7"/>
        <v>0</v>
      </c>
      <c r="H263" s="98"/>
      <c r="I263" s="152"/>
      <c r="J263" s="102"/>
      <c r="K263" s="98">
        <f>ноя.25!K263+дек.25!H263-дек.25!G263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6"/>
        <v>0</v>
      </c>
      <c r="F264" s="148">
        <v>7.33</v>
      </c>
      <c r="G264" s="98">
        <f t="shared" si="7"/>
        <v>0</v>
      </c>
      <c r="H264" s="98"/>
      <c r="I264" s="152"/>
      <c r="J264" s="102"/>
      <c r="K264" s="98">
        <f>ноя.25!K264+дек.25!H264-дек.25!G264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48">
        <v>7.33</v>
      </c>
      <c r="G265" s="98">
        <f t="shared" si="7"/>
        <v>0</v>
      </c>
      <c r="H265" s="98"/>
      <c r="I265" s="152"/>
      <c r="J265" s="102"/>
      <c r="K265" s="98">
        <f>ноя.25!K265+дек.25!H265-дек.25!G265</f>
        <v>0</v>
      </c>
    </row>
    <row r="266" spans="1:11">
      <c r="A266" s="45"/>
      <c r="B266" s="3">
        <v>249</v>
      </c>
      <c r="C266" s="95"/>
      <c r="D266" s="95"/>
      <c r="E266" s="95">
        <f t="shared" si="6"/>
        <v>0</v>
      </c>
      <c r="F266" s="148">
        <v>7.33</v>
      </c>
      <c r="G266" s="98">
        <f t="shared" si="7"/>
        <v>0</v>
      </c>
      <c r="H266" s="98"/>
      <c r="I266" s="152"/>
      <c r="J266" s="102"/>
      <c r="K266" s="98">
        <f>ноя.25!K266+дек.25!H266-дек.25!G266</f>
        <v>-22328.86</v>
      </c>
    </row>
    <row r="267" spans="1:11">
      <c r="A267" s="45"/>
      <c r="B267" s="3">
        <v>250</v>
      </c>
      <c r="C267" s="95"/>
      <c r="D267" s="95"/>
      <c r="E267" s="95">
        <f t="shared" si="6"/>
        <v>0</v>
      </c>
      <c r="F267" s="148">
        <v>7.33</v>
      </c>
      <c r="G267" s="98">
        <f t="shared" si="7"/>
        <v>0</v>
      </c>
      <c r="H267" s="98"/>
      <c r="I267" s="152"/>
      <c r="J267" s="102"/>
      <c r="K267" s="98">
        <f>ноя.25!K267+дек.25!H267-дек.25!G267</f>
        <v>-11795.51</v>
      </c>
    </row>
    <row r="268" spans="1:11">
      <c r="A268" s="45"/>
      <c r="B268" s="3" t="s">
        <v>39</v>
      </c>
      <c r="C268" s="95"/>
      <c r="D268" s="95"/>
      <c r="E268" s="95">
        <f t="shared" si="6"/>
        <v>0</v>
      </c>
      <c r="F268" s="148">
        <v>7.33</v>
      </c>
      <c r="G268" s="98">
        <f t="shared" si="7"/>
        <v>0</v>
      </c>
      <c r="H268" s="98"/>
      <c r="I268" s="152"/>
      <c r="J268" s="102"/>
      <c r="K268" s="98">
        <f>ноя.25!K268+дек.25!H268-дек.25!G268</f>
        <v>0</v>
      </c>
    </row>
    <row r="269" spans="1:11">
      <c r="A269" s="45"/>
      <c r="B269" s="3">
        <v>251</v>
      </c>
      <c r="C269" s="95"/>
      <c r="D269" s="95"/>
      <c r="E269" s="95">
        <f t="shared" si="6"/>
        <v>0</v>
      </c>
      <c r="F269" s="48">
        <v>5.13</v>
      </c>
      <c r="G269" s="98">
        <f t="shared" si="7"/>
        <v>0</v>
      </c>
      <c r="H269" s="98"/>
      <c r="I269" s="152"/>
      <c r="J269" s="102"/>
      <c r="K269" s="98">
        <f>ноя.25!K269+дек.25!H269-дек.25!G269</f>
        <v>-3854.64</v>
      </c>
    </row>
    <row r="270" spans="1:11">
      <c r="A270" s="45"/>
      <c r="B270" s="3">
        <v>252</v>
      </c>
      <c r="C270" s="95"/>
      <c r="D270" s="95"/>
      <c r="E270" s="95">
        <f t="shared" si="6"/>
        <v>0</v>
      </c>
      <c r="F270" s="48">
        <v>5.13</v>
      </c>
      <c r="G270" s="98">
        <f t="shared" si="7"/>
        <v>0</v>
      </c>
      <c r="H270" s="98"/>
      <c r="I270" s="152"/>
      <c r="J270" s="102"/>
      <c r="K270" s="98">
        <f>ноя.25!K270+дек.25!H270-дек.25!G270</f>
        <v>-25866.550000000003</v>
      </c>
    </row>
    <row r="271" spans="1:11">
      <c r="A271" s="56"/>
      <c r="B271" s="3">
        <v>253</v>
      </c>
      <c r="C271" s="95"/>
      <c r="D271" s="95"/>
      <c r="E271" s="95">
        <f t="shared" si="6"/>
        <v>0</v>
      </c>
      <c r="F271" s="48">
        <v>5.13</v>
      </c>
      <c r="G271" s="98">
        <f t="shared" si="7"/>
        <v>0</v>
      </c>
      <c r="H271" s="98"/>
      <c r="I271" s="152"/>
      <c r="J271" s="102"/>
      <c r="K271" s="98">
        <f>ноя.25!K271+дек.25!H271-дек.25!G271</f>
        <v>-3203.2100000000005</v>
      </c>
    </row>
    <row r="272" spans="1:11">
      <c r="A272" s="45"/>
      <c r="B272" s="3">
        <v>254</v>
      </c>
      <c r="C272" s="95"/>
      <c r="D272" s="95"/>
      <c r="E272" s="95">
        <f t="shared" si="6"/>
        <v>0</v>
      </c>
      <c r="F272" s="48">
        <v>5.13</v>
      </c>
      <c r="G272" s="98">
        <f t="shared" si="7"/>
        <v>0</v>
      </c>
      <c r="H272" s="98"/>
      <c r="I272" s="152"/>
      <c r="J272" s="102"/>
      <c r="K272" s="98">
        <f>ноя.25!K272+дек.25!H272-дек.25!G272</f>
        <v>-17957.71</v>
      </c>
    </row>
    <row r="273" spans="1:11">
      <c r="A273" s="45"/>
      <c r="B273" s="3">
        <v>255</v>
      </c>
      <c r="C273" s="95"/>
      <c r="D273" s="95"/>
      <c r="E273" s="95">
        <f t="shared" ref="E273:E332" si="8">D273-C273</f>
        <v>0</v>
      </c>
      <c r="F273" s="132">
        <v>7.33</v>
      </c>
      <c r="G273" s="98">
        <f t="shared" ref="G273:G332" si="9">F273*E273</f>
        <v>0</v>
      </c>
      <c r="H273" s="98"/>
      <c r="I273" s="152"/>
      <c r="J273" s="102"/>
      <c r="K273" s="98">
        <f>ноя.25!K273+дек.25!H273-дек.25!G273</f>
        <v>0</v>
      </c>
    </row>
    <row r="274" spans="1:11">
      <c r="A274" s="45"/>
      <c r="B274" s="3">
        <v>256</v>
      </c>
      <c r="C274" s="95"/>
      <c r="D274" s="95"/>
      <c r="E274" s="95">
        <f t="shared" si="8"/>
        <v>0</v>
      </c>
      <c r="F274" s="132">
        <v>7.33</v>
      </c>
      <c r="G274" s="98">
        <f t="shared" si="9"/>
        <v>0</v>
      </c>
      <c r="H274" s="98"/>
      <c r="I274" s="152"/>
      <c r="J274" s="102"/>
      <c r="K274" s="98">
        <f>ноя.25!K274+дек.25!H274-дек.25!G274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8"/>
        <v>0</v>
      </c>
      <c r="F275" s="132">
        <v>7.33</v>
      </c>
      <c r="G275" s="98">
        <f t="shared" si="9"/>
        <v>0</v>
      </c>
      <c r="H275" s="98"/>
      <c r="I275" s="152"/>
      <c r="J275" s="102"/>
      <c r="K275" s="98">
        <f>ноя.25!K275+дек.25!H275-дек.25!G275</f>
        <v>0</v>
      </c>
    </row>
    <row r="276" spans="1:11">
      <c r="A276" s="45"/>
      <c r="B276" s="3">
        <v>258</v>
      </c>
      <c r="C276" s="95"/>
      <c r="D276" s="95"/>
      <c r="E276" s="95">
        <f t="shared" si="8"/>
        <v>0</v>
      </c>
      <c r="F276" s="132">
        <v>7.33</v>
      </c>
      <c r="G276" s="98">
        <f t="shared" si="9"/>
        <v>0</v>
      </c>
      <c r="H276" s="98"/>
      <c r="I276" s="152"/>
      <c r="J276" s="102"/>
      <c r="K276" s="98">
        <f>ноя.25!K276+дек.25!H276-дек.25!G276</f>
        <v>-886.93</v>
      </c>
    </row>
    <row r="277" spans="1:11">
      <c r="A277" s="45"/>
      <c r="B277" s="3">
        <v>259</v>
      </c>
      <c r="C277" s="95"/>
      <c r="D277" s="95"/>
      <c r="E277" s="95">
        <f t="shared" si="8"/>
        <v>0</v>
      </c>
      <c r="F277" s="132">
        <v>7.33</v>
      </c>
      <c r="G277" s="98">
        <f t="shared" si="9"/>
        <v>0</v>
      </c>
      <c r="H277" s="98"/>
      <c r="I277" s="152"/>
      <c r="J277" s="102"/>
      <c r="K277" s="98">
        <f>ноя.25!K277+дек.25!H277-дек.25!G277</f>
        <v>-234.56</v>
      </c>
    </row>
    <row r="278" spans="1:11">
      <c r="A278" s="55"/>
      <c r="B278" s="3">
        <v>260</v>
      </c>
      <c r="C278" s="95"/>
      <c r="D278" s="95"/>
      <c r="E278" s="95">
        <f t="shared" si="8"/>
        <v>0</v>
      </c>
      <c r="F278" s="132">
        <v>7.33</v>
      </c>
      <c r="G278" s="98">
        <f t="shared" si="9"/>
        <v>0</v>
      </c>
      <c r="H278" s="98"/>
      <c r="I278" s="152"/>
      <c r="J278" s="102"/>
      <c r="K278" s="98">
        <f>ноя.25!K278+дек.25!H278-дек.25!G278</f>
        <v>0</v>
      </c>
    </row>
    <row r="279" spans="1:11">
      <c r="A279" s="45"/>
      <c r="B279" s="3">
        <v>261</v>
      </c>
      <c r="C279" s="95"/>
      <c r="D279" s="95"/>
      <c r="E279" s="95">
        <f t="shared" si="8"/>
        <v>0</v>
      </c>
      <c r="F279" s="132">
        <v>7.33</v>
      </c>
      <c r="G279" s="98">
        <f t="shared" si="9"/>
        <v>0</v>
      </c>
      <c r="H279" s="98"/>
      <c r="I279" s="152"/>
      <c r="J279" s="102"/>
      <c r="K279" s="98">
        <f>ноя.25!K279+дек.25!H279-дек.25!G279</f>
        <v>0</v>
      </c>
    </row>
    <row r="280" spans="1:11">
      <c r="A280" s="45"/>
      <c r="B280" s="3">
        <v>262</v>
      </c>
      <c r="C280" s="95"/>
      <c r="D280" s="95"/>
      <c r="E280" s="95">
        <f t="shared" si="8"/>
        <v>0</v>
      </c>
      <c r="F280" s="132">
        <v>7.33</v>
      </c>
      <c r="G280" s="98">
        <f t="shared" si="9"/>
        <v>0</v>
      </c>
      <c r="H280" s="98"/>
      <c r="I280" s="152"/>
      <c r="J280" s="102"/>
      <c r="K280" s="98">
        <f>ноя.25!K280+дек.25!H280-дек.25!G280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32">
        <v>7.33</v>
      </c>
      <c r="G281" s="98">
        <f t="shared" si="9"/>
        <v>0</v>
      </c>
      <c r="H281" s="98"/>
      <c r="I281" s="152"/>
      <c r="J281" s="102"/>
      <c r="K281" s="98">
        <f>ноя.25!K281+дек.25!H281-дек.25!G281</f>
        <v>0</v>
      </c>
    </row>
    <row r="282" spans="1:11">
      <c r="A282" s="45"/>
      <c r="B282" s="3">
        <v>264</v>
      </c>
      <c r="C282" s="95"/>
      <c r="D282" s="95"/>
      <c r="E282" s="95">
        <f t="shared" si="8"/>
        <v>0</v>
      </c>
      <c r="F282" s="132">
        <v>7.33</v>
      </c>
      <c r="G282" s="98">
        <f t="shared" si="9"/>
        <v>0</v>
      </c>
      <c r="H282" s="98"/>
      <c r="I282" s="152"/>
      <c r="J282" s="102"/>
      <c r="K282" s="98">
        <f>ноя.25!K282+дек.25!H282-дек.25!G282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32">
        <v>7.33</v>
      </c>
      <c r="G283" s="98">
        <f t="shared" si="9"/>
        <v>0</v>
      </c>
      <c r="H283" s="98"/>
      <c r="I283" s="152"/>
      <c r="J283" s="102"/>
      <c r="K283" s="98">
        <f>ноя.25!K283+дек.25!H283-дек.25!G283</f>
        <v>0</v>
      </c>
    </row>
    <row r="284" spans="1:11">
      <c r="A284" s="45"/>
      <c r="B284" s="3">
        <v>266</v>
      </c>
      <c r="C284" s="95"/>
      <c r="D284" s="95"/>
      <c r="E284" s="95">
        <f t="shared" si="8"/>
        <v>0</v>
      </c>
      <c r="F284" s="132">
        <v>7.33</v>
      </c>
      <c r="G284" s="98">
        <f t="shared" si="9"/>
        <v>0</v>
      </c>
      <c r="H284" s="98"/>
      <c r="I284" s="152"/>
      <c r="J284" s="102"/>
      <c r="K284" s="98">
        <f>ноя.25!K284+дек.25!H284-дек.25!G284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32">
        <v>7.33</v>
      </c>
      <c r="G285" s="98">
        <f t="shared" si="9"/>
        <v>0</v>
      </c>
      <c r="H285" s="98"/>
      <c r="I285" s="152"/>
      <c r="J285" s="102"/>
      <c r="K285" s="98">
        <f>ноя.25!K285+дек.25!H285-дек.25!G285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32">
        <v>7.33</v>
      </c>
      <c r="G286" s="98">
        <f t="shared" si="9"/>
        <v>0</v>
      </c>
      <c r="H286" s="98"/>
      <c r="I286" s="152"/>
      <c r="J286" s="102"/>
      <c r="K286" s="98">
        <f>ноя.25!K286+дек.25!H286-дек.25!G286</f>
        <v>0</v>
      </c>
    </row>
    <row r="287" spans="1:11">
      <c r="A287" s="45"/>
      <c r="B287" s="3">
        <v>269</v>
      </c>
      <c r="C287" s="95"/>
      <c r="D287" s="95"/>
      <c r="E287" s="95">
        <f t="shared" si="8"/>
        <v>0</v>
      </c>
      <c r="F287" s="132">
        <v>7.33</v>
      </c>
      <c r="G287" s="98">
        <f t="shared" si="9"/>
        <v>0</v>
      </c>
      <c r="H287" s="98"/>
      <c r="I287" s="152"/>
      <c r="J287" s="102"/>
      <c r="K287" s="98">
        <f>ноя.25!K287+дек.25!H287-дек.25!G287</f>
        <v>-6252.49</v>
      </c>
    </row>
    <row r="288" spans="1:11">
      <c r="A288" s="45"/>
      <c r="B288" s="3">
        <v>270</v>
      </c>
      <c r="C288" s="95"/>
      <c r="D288" s="95"/>
      <c r="E288" s="95">
        <f t="shared" si="8"/>
        <v>0</v>
      </c>
      <c r="F288" s="132">
        <v>7.33</v>
      </c>
      <c r="G288" s="98">
        <f t="shared" si="9"/>
        <v>0</v>
      </c>
      <c r="H288" s="98"/>
      <c r="I288" s="152"/>
      <c r="J288" s="102"/>
      <c r="K288" s="98">
        <f>ноя.25!K288+дек.25!H288-дек.25!G288</f>
        <v>10</v>
      </c>
    </row>
    <row r="289" spans="1:11">
      <c r="A289" s="45"/>
      <c r="B289" s="3">
        <v>271</v>
      </c>
      <c r="C289" s="95"/>
      <c r="D289" s="95"/>
      <c r="E289" s="95">
        <f t="shared" si="8"/>
        <v>0</v>
      </c>
      <c r="F289" s="132">
        <v>7.33</v>
      </c>
      <c r="G289" s="98">
        <f t="shared" si="9"/>
        <v>0</v>
      </c>
      <c r="H289" s="98"/>
      <c r="I289" s="152"/>
      <c r="J289" s="102"/>
      <c r="K289" s="98">
        <f>ноя.25!K289+дек.25!H289-дек.25!G289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32">
        <v>7.33</v>
      </c>
      <c r="G290" s="98">
        <f t="shared" si="9"/>
        <v>0</v>
      </c>
      <c r="H290" s="98"/>
      <c r="I290" s="152"/>
      <c r="J290" s="102"/>
      <c r="K290" s="98">
        <f>ноя.25!K290+дек.25!H290-дек.25!G290</f>
        <v>0</v>
      </c>
    </row>
    <row r="291" spans="1:11">
      <c r="A291" s="45"/>
      <c r="B291" s="3" t="s">
        <v>26</v>
      </c>
      <c r="C291" s="95"/>
      <c r="D291" s="95"/>
      <c r="E291" s="95">
        <f t="shared" si="8"/>
        <v>0</v>
      </c>
      <c r="F291" s="29">
        <v>5.13</v>
      </c>
      <c r="G291" s="98">
        <f t="shared" si="9"/>
        <v>0</v>
      </c>
      <c r="H291" s="98"/>
      <c r="I291" s="152"/>
      <c r="J291" s="102"/>
      <c r="K291" s="98">
        <f>ноя.25!K291+дек.25!H291-дек.25!G291</f>
        <v>-25141.9</v>
      </c>
    </row>
    <row r="292" spans="1:11">
      <c r="A292" s="45"/>
      <c r="B292" s="3">
        <v>273</v>
      </c>
      <c r="C292" s="95"/>
      <c r="D292" s="95"/>
      <c r="E292" s="95">
        <f t="shared" si="8"/>
        <v>0</v>
      </c>
      <c r="F292" s="48">
        <v>5.13</v>
      </c>
      <c r="G292" s="98">
        <f t="shared" si="9"/>
        <v>0</v>
      </c>
      <c r="H292" s="98"/>
      <c r="I292" s="152"/>
      <c r="J292" s="102"/>
      <c r="K292" s="98">
        <f>ноя.25!K292+дек.25!H292-дек.25!G292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2">
        <v>7.33</v>
      </c>
      <c r="G293" s="98">
        <f t="shared" si="9"/>
        <v>0</v>
      </c>
      <c r="H293" s="98"/>
      <c r="I293" s="152"/>
      <c r="J293" s="102"/>
      <c r="K293" s="98">
        <f>ноя.25!K293+дек.25!H293-дек.25!G293</f>
        <v>0</v>
      </c>
    </row>
    <row r="294" spans="1:11">
      <c r="A294" s="45"/>
      <c r="B294" s="3">
        <v>275</v>
      </c>
      <c r="C294" s="95"/>
      <c r="D294" s="95"/>
      <c r="E294" s="95">
        <f t="shared" si="8"/>
        <v>0</v>
      </c>
      <c r="F294" s="148">
        <v>7.33</v>
      </c>
      <c r="G294" s="98">
        <f t="shared" si="9"/>
        <v>0</v>
      </c>
      <c r="H294" s="98"/>
      <c r="I294" s="152"/>
      <c r="J294" s="102"/>
      <c r="K294" s="98">
        <f>ноя.25!K294+дек.25!H294-дек.25!G294</f>
        <v>2330.12</v>
      </c>
    </row>
    <row r="295" spans="1:11">
      <c r="A295" s="45"/>
      <c r="B295" s="3">
        <v>276</v>
      </c>
      <c r="C295" s="95"/>
      <c r="D295" s="95"/>
      <c r="E295" s="95">
        <f t="shared" si="8"/>
        <v>0</v>
      </c>
      <c r="F295" s="148">
        <v>7.33</v>
      </c>
      <c r="G295" s="98">
        <f t="shared" si="9"/>
        <v>0</v>
      </c>
      <c r="H295" s="98"/>
      <c r="I295" s="152"/>
      <c r="J295" s="102"/>
      <c r="K295" s="98">
        <f>ноя.25!K295+дек.25!H295-дек.25!G295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48">
        <v>7.33</v>
      </c>
      <c r="G296" s="98">
        <f t="shared" si="9"/>
        <v>0</v>
      </c>
      <c r="H296" s="98"/>
      <c r="I296" s="152"/>
      <c r="J296" s="102"/>
      <c r="K296" s="98">
        <f>ноя.25!K296+дек.25!H296-дек.25!G296</f>
        <v>0</v>
      </c>
    </row>
    <row r="297" spans="1:11">
      <c r="A297" s="45"/>
      <c r="B297" s="3">
        <v>278</v>
      </c>
      <c r="C297" s="95"/>
      <c r="D297" s="95"/>
      <c r="E297" s="95">
        <f t="shared" si="8"/>
        <v>0</v>
      </c>
      <c r="F297" s="148">
        <v>7.33</v>
      </c>
      <c r="G297" s="98">
        <f t="shared" si="9"/>
        <v>0</v>
      </c>
      <c r="H297" s="98"/>
      <c r="I297" s="152"/>
      <c r="J297" s="102"/>
      <c r="K297" s="98">
        <f>ноя.25!K297+дек.25!H297-дек.25!G297</f>
        <v>0</v>
      </c>
    </row>
    <row r="298" spans="1:11">
      <c r="A298" s="57"/>
      <c r="B298" s="3">
        <v>279</v>
      </c>
      <c r="C298" s="95"/>
      <c r="D298" s="95"/>
      <c r="E298" s="95">
        <f t="shared" si="8"/>
        <v>0</v>
      </c>
      <c r="F298" s="148">
        <v>7.33</v>
      </c>
      <c r="G298" s="98">
        <f t="shared" si="9"/>
        <v>0</v>
      </c>
      <c r="H298" s="98"/>
      <c r="I298" s="152"/>
      <c r="J298" s="102"/>
      <c r="K298" s="98">
        <f>ноя.25!K298+дек.25!H298-дек.25!G298</f>
        <v>-14872.57</v>
      </c>
    </row>
    <row r="299" spans="1:11">
      <c r="A299" s="45"/>
      <c r="B299" s="3">
        <v>280</v>
      </c>
      <c r="C299" s="95"/>
      <c r="D299" s="95"/>
      <c r="E299" s="95">
        <f t="shared" si="8"/>
        <v>0</v>
      </c>
      <c r="F299" s="148">
        <v>7.33</v>
      </c>
      <c r="G299" s="98">
        <f t="shared" si="9"/>
        <v>0</v>
      </c>
      <c r="H299" s="98"/>
      <c r="I299" s="152"/>
      <c r="J299" s="102"/>
      <c r="K299" s="98">
        <f>ноя.25!K299+дек.25!H299-дек.25!G299</f>
        <v>-15738.259999999998</v>
      </c>
    </row>
    <row r="300" spans="1:11">
      <c r="A300" s="45"/>
      <c r="B300" s="3">
        <v>281</v>
      </c>
      <c r="C300" s="95"/>
      <c r="D300" s="95"/>
      <c r="E300" s="95">
        <f t="shared" si="8"/>
        <v>0</v>
      </c>
      <c r="F300" s="148">
        <v>7.33</v>
      </c>
      <c r="G300" s="98">
        <f t="shared" si="9"/>
        <v>0</v>
      </c>
      <c r="H300" s="98"/>
      <c r="I300" s="152"/>
      <c r="J300" s="102"/>
      <c r="K300" s="98">
        <f>ноя.25!K300+дек.25!H300-дек.25!G300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8"/>
        <v>0</v>
      </c>
      <c r="F301" s="148">
        <v>7.33</v>
      </c>
      <c r="G301" s="98">
        <f t="shared" si="9"/>
        <v>0</v>
      </c>
      <c r="H301" s="98"/>
      <c r="I301" s="152"/>
      <c r="J301" s="102"/>
      <c r="K301" s="98">
        <f>ноя.25!K301+дек.25!H301-дек.25!G301</f>
        <v>0</v>
      </c>
    </row>
    <row r="302" spans="1:11">
      <c r="A302" s="45"/>
      <c r="B302" s="3">
        <v>283</v>
      </c>
      <c r="C302" s="95"/>
      <c r="D302" s="95"/>
      <c r="E302" s="95">
        <f t="shared" si="8"/>
        <v>0</v>
      </c>
      <c r="F302" s="148">
        <v>7.33</v>
      </c>
      <c r="G302" s="98">
        <f t="shared" si="9"/>
        <v>0</v>
      </c>
      <c r="H302" s="98"/>
      <c r="I302" s="152"/>
      <c r="J302" s="102"/>
      <c r="K302" s="98">
        <f>ноя.25!K302+дек.25!H302-дек.25!G302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8"/>
        <v>0</v>
      </c>
      <c r="F303" s="148">
        <v>7.33</v>
      </c>
      <c r="G303" s="98">
        <f t="shared" si="9"/>
        <v>0</v>
      </c>
      <c r="H303" s="98"/>
      <c r="I303" s="152"/>
      <c r="J303" s="102"/>
      <c r="K303" s="98">
        <f>ноя.25!K303+дек.25!H303-дек.25!G303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48">
        <v>7.33</v>
      </c>
      <c r="G304" s="98">
        <f t="shared" si="9"/>
        <v>0</v>
      </c>
      <c r="H304" s="98"/>
      <c r="I304" s="152"/>
      <c r="J304" s="102"/>
      <c r="K304" s="98">
        <f>ноя.25!K304+дек.25!H304-дек.25!G304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48">
        <v>7.33</v>
      </c>
      <c r="G305" s="98">
        <f t="shared" si="9"/>
        <v>0</v>
      </c>
      <c r="H305" s="98"/>
      <c r="I305" s="152"/>
      <c r="J305" s="102"/>
      <c r="K305" s="98">
        <f>ноя.25!K305+дек.25!H305-дек.25!G305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48">
        <v>7.33</v>
      </c>
      <c r="G306" s="98">
        <f t="shared" si="9"/>
        <v>0</v>
      </c>
      <c r="H306" s="98"/>
      <c r="I306" s="152"/>
      <c r="J306" s="102"/>
      <c r="K306" s="98">
        <f>ноя.25!K306+дек.25!H306-дек.25!G306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48">
        <v>7.33</v>
      </c>
      <c r="G307" s="98">
        <f t="shared" si="9"/>
        <v>0</v>
      </c>
      <c r="H307" s="98"/>
      <c r="I307" s="152"/>
      <c r="J307" s="102"/>
      <c r="K307" s="98">
        <f>ноя.25!K307+дек.25!H307-дек.25!G307</f>
        <v>0</v>
      </c>
    </row>
    <row r="308" spans="1:11">
      <c r="A308" s="45"/>
      <c r="B308" s="3">
        <v>288</v>
      </c>
      <c r="C308" s="95"/>
      <c r="D308" s="95"/>
      <c r="E308" s="95">
        <f t="shared" si="8"/>
        <v>0</v>
      </c>
      <c r="F308" s="148">
        <v>7.33</v>
      </c>
      <c r="G308" s="98">
        <f t="shared" si="9"/>
        <v>0</v>
      </c>
      <c r="H308" s="98"/>
      <c r="I308" s="152"/>
      <c r="J308" s="102"/>
      <c r="K308" s="98">
        <f>ноя.25!K308+дек.25!H308-дек.25!G308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8"/>
        <v>0</v>
      </c>
      <c r="F309" s="148">
        <v>7.33</v>
      </c>
      <c r="G309" s="98">
        <f t="shared" si="9"/>
        <v>0</v>
      </c>
      <c r="H309" s="98"/>
      <c r="I309" s="152"/>
      <c r="J309" s="102"/>
      <c r="K309" s="98">
        <f>ноя.25!K309+дек.25!H309-дек.25!G309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48">
        <v>7.33</v>
      </c>
      <c r="G310" s="98">
        <f t="shared" si="9"/>
        <v>0</v>
      </c>
      <c r="H310" s="98"/>
      <c r="I310" s="152"/>
      <c r="J310" s="102"/>
      <c r="K310" s="98">
        <f>ноя.25!K310+дек.25!H310-дек.25!G310</f>
        <v>0</v>
      </c>
    </row>
    <row r="311" spans="1:11">
      <c r="A311" s="45"/>
      <c r="B311" s="3">
        <v>291</v>
      </c>
      <c r="C311" s="95"/>
      <c r="D311" s="95"/>
      <c r="E311" s="95">
        <f t="shared" si="8"/>
        <v>0</v>
      </c>
      <c r="F311" s="148">
        <v>7.33</v>
      </c>
      <c r="G311" s="98">
        <f t="shared" si="9"/>
        <v>0</v>
      </c>
      <c r="H311" s="98"/>
      <c r="I311" s="152"/>
      <c r="J311" s="102"/>
      <c r="K311" s="98">
        <f>ноя.25!K311+дек.25!H311-дек.25!G311</f>
        <v>-29.32</v>
      </c>
    </row>
    <row r="312" spans="1:11">
      <c r="A312" s="45"/>
      <c r="B312" s="3">
        <v>292</v>
      </c>
      <c r="C312" s="95"/>
      <c r="D312" s="95"/>
      <c r="E312" s="95">
        <f t="shared" si="8"/>
        <v>0</v>
      </c>
      <c r="F312" s="148">
        <v>7.33</v>
      </c>
      <c r="G312" s="98">
        <f t="shared" si="9"/>
        <v>0</v>
      </c>
      <c r="H312" s="98"/>
      <c r="I312" s="152"/>
      <c r="J312" s="102"/>
      <c r="K312" s="98">
        <f>ноя.25!K312+дек.25!H312-дек.25!G312</f>
        <v>-23825.72</v>
      </c>
    </row>
    <row r="313" spans="1:11">
      <c r="A313" s="45"/>
      <c r="B313" s="3">
        <v>293</v>
      </c>
      <c r="C313" s="95"/>
      <c r="D313" s="95"/>
      <c r="E313" s="95">
        <f t="shared" si="8"/>
        <v>0</v>
      </c>
      <c r="F313" s="148">
        <v>7.33</v>
      </c>
      <c r="G313" s="98">
        <f t="shared" si="9"/>
        <v>0</v>
      </c>
      <c r="H313" s="98"/>
      <c r="I313" s="152"/>
      <c r="J313" s="102"/>
      <c r="K313" s="98">
        <f>ноя.25!K313+дек.25!H313-дек.25!G313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48">
        <v>7.33</v>
      </c>
      <c r="G314" s="98">
        <f t="shared" si="9"/>
        <v>0</v>
      </c>
      <c r="H314" s="98"/>
      <c r="I314" s="152"/>
      <c r="J314" s="102"/>
      <c r="K314" s="98">
        <f>ноя.25!K314+дек.25!H314-дек.25!G314</f>
        <v>0</v>
      </c>
    </row>
    <row r="315" spans="1:11">
      <c r="A315" s="45"/>
      <c r="B315" s="3">
        <v>295</v>
      </c>
      <c r="C315" s="95"/>
      <c r="D315" s="95"/>
      <c r="E315" s="95">
        <f t="shared" si="8"/>
        <v>0</v>
      </c>
      <c r="F315" s="148">
        <v>7.33</v>
      </c>
      <c r="G315" s="98">
        <f t="shared" si="9"/>
        <v>0</v>
      </c>
      <c r="H315" s="98"/>
      <c r="I315" s="152"/>
      <c r="J315" s="102"/>
      <c r="K315" s="98">
        <f>ноя.25!K315+дек.25!H315-дек.25!G315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48">
        <v>7.33</v>
      </c>
      <c r="G316" s="98">
        <f t="shared" si="9"/>
        <v>0</v>
      </c>
      <c r="H316" s="98"/>
      <c r="I316" s="152"/>
      <c r="J316" s="102"/>
      <c r="K316" s="98">
        <f>ноя.25!K316+дек.25!H316-дек.25!G316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48">
        <v>7.33</v>
      </c>
      <c r="G317" s="98">
        <f t="shared" si="9"/>
        <v>0</v>
      </c>
      <c r="H317" s="98"/>
      <c r="I317" s="152"/>
      <c r="J317" s="102"/>
      <c r="K317" s="98">
        <f>ноя.25!K317+дек.25!H317-дек.25!G317</f>
        <v>0</v>
      </c>
    </row>
    <row r="318" spans="1:11">
      <c r="A318" s="45"/>
      <c r="B318" s="3">
        <v>298</v>
      </c>
      <c r="C318" s="95"/>
      <c r="D318" s="95"/>
      <c r="E318" s="95">
        <f t="shared" si="8"/>
        <v>0</v>
      </c>
      <c r="F318" s="148">
        <v>7.33</v>
      </c>
      <c r="G318" s="98">
        <f t="shared" si="9"/>
        <v>0</v>
      </c>
      <c r="H318" s="98"/>
      <c r="I318" s="152"/>
      <c r="J318" s="102"/>
      <c r="K318" s="98">
        <f>ноя.25!K318+дек.25!H318-дек.25!G318</f>
        <v>0</v>
      </c>
    </row>
    <row r="319" spans="1:11">
      <c r="A319" s="45"/>
      <c r="B319" s="3">
        <v>299</v>
      </c>
      <c r="C319" s="95"/>
      <c r="D319" s="95"/>
      <c r="E319" s="95">
        <f t="shared" si="8"/>
        <v>0</v>
      </c>
      <c r="F319" s="148">
        <v>7.33</v>
      </c>
      <c r="G319" s="98">
        <f t="shared" si="9"/>
        <v>0</v>
      </c>
      <c r="H319" s="98"/>
      <c r="I319" s="152"/>
      <c r="J319" s="102"/>
      <c r="K319" s="98">
        <f>ноя.25!K319+дек.25!H319-дек.25!G319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48">
        <v>7.33</v>
      </c>
      <c r="G320" s="98">
        <f t="shared" si="9"/>
        <v>0</v>
      </c>
      <c r="H320" s="98"/>
      <c r="I320" s="152"/>
      <c r="J320" s="102"/>
      <c r="K320" s="98">
        <f>ноя.25!K320+дек.25!H320-дек.25!G320</f>
        <v>0</v>
      </c>
    </row>
    <row r="321" spans="1:11">
      <c r="A321" s="45"/>
      <c r="B321" s="3">
        <v>301</v>
      </c>
      <c r="C321" s="95"/>
      <c r="D321" s="95"/>
      <c r="E321" s="95">
        <f t="shared" si="8"/>
        <v>0</v>
      </c>
      <c r="F321" s="148">
        <v>7.33</v>
      </c>
      <c r="G321" s="98">
        <f t="shared" si="9"/>
        <v>0</v>
      </c>
      <c r="H321" s="98"/>
      <c r="I321" s="152"/>
      <c r="J321" s="102"/>
      <c r="K321" s="98">
        <f>ноя.25!K321+дек.25!H321-дек.25!G321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48">
        <v>7.33</v>
      </c>
      <c r="G322" s="98">
        <f t="shared" si="9"/>
        <v>0</v>
      </c>
      <c r="H322" s="98"/>
      <c r="I322" s="152"/>
      <c r="J322" s="102"/>
      <c r="K322" s="98">
        <f>ноя.25!K322+дек.25!H322-дек.25!G322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48">
        <v>7.33</v>
      </c>
      <c r="G323" s="98">
        <f t="shared" si="9"/>
        <v>0</v>
      </c>
      <c r="H323" s="98"/>
      <c r="I323" s="152"/>
      <c r="J323" s="102"/>
      <c r="K323" s="98">
        <f>ноя.25!K323+дек.25!H323-дек.25!G323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48">
        <v>7.33</v>
      </c>
      <c r="G324" s="98">
        <f t="shared" si="9"/>
        <v>0</v>
      </c>
      <c r="H324" s="98"/>
      <c r="I324" s="152"/>
      <c r="J324" s="102"/>
      <c r="K324" s="98">
        <f>ноя.25!K324+дек.25!H324-дек.25!G324</f>
        <v>0</v>
      </c>
    </row>
    <row r="325" spans="1:11">
      <c r="A325" s="45"/>
      <c r="B325" s="3">
        <v>309</v>
      </c>
      <c r="C325" s="95"/>
      <c r="D325" s="95"/>
      <c r="E325" s="95">
        <f t="shared" si="8"/>
        <v>0</v>
      </c>
      <c r="F325" s="148">
        <v>7.33</v>
      </c>
      <c r="G325" s="98">
        <f t="shared" si="9"/>
        <v>0</v>
      </c>
      <c r="H325" s="98"/>
      <c r="I325" s="152"/>
      <c r="J325" s="102"/>
      <c r="K325" s="98">
        <f>ноя.25!K325+дек.25!H325-дек.25!G325</f>
        <v>0</v>
      </c>
    </row>
    <row r="326" spans="1:11">
      <c r="A326" s="45"/>
      <c r="B326" s="3">
        <v>311</v>
      </c>
      <c r="C326" s="95"/>
      <c r="D326" s="95"/>
      <c r="E326" s="95">
        <f t="shared" si="8"/>
        <v>0</v>
      </c>
      <c r="F326" s="148">
        <v>7.33</v>
      </c>
      <c r="G326" s="98">
        <f t="shared" si="9"/>
        <v>0</v>
      </c>
      <c r="H326" s="98"/>
      <c r="I326" s="152"/>
      <c r="J326" s="102"/>
      <c r="K326" s="98">
        <f>ноя.25!K326+дек.25!H326-дек.25!G326</f>
        <v>946.33</v>
      </c>
    </row>
    <row r="327" spans="1:11">
      <c r="A327" s="45"/>
      <c r="B327" s="3">
        <v>306</v>
      </c>
      <c r="C327" s="95"/>
      <c r="D327" s="95"/>
      <c r="E327" s="95">
        <f t="shared" si="8"/>
        <v>0</v>
      </c>
      <c r="F327" s="148">
        <v>7.33</v>
      </c>
      <c r="G327" s="98">
        <f t="shared" si="9"/>
        <v>0</v>
      </c>
      <c r="H327" s="98"/>
      <c r="I327" s="152"/>
      <c r="J327" s="102"/>
      <c r="K327" s="98">
        <f>ноя.25!K327+дек.25!H327-дек.25!G327</f>
        <v>1253.9000000000001</v>
      </c>
    </row>
    <row r="328" spans="1:11">
      <c r="A328" s="45"/>
      <c r="B328" s="3">
        <v>312</v>
      </c>
      <c r="C328" s="95"/>
      <c r="D328" s="95"/>
      <c r="E328" s="95">
        <f t="shared" si="8"/>
        <v>0</v>
      </c>
      <c r="F328" s="149">
        <v>5.13</v>
      </c>
      <c r="G328" s="98">
        <f t="shared" si="9"/>
        <v>0</v>
      </c>
      <c r="H328" s="98"/>
      <c r="I328" s="152"/>
      <c r="J328" s="102"/>
      <c r="K328" s="98">
        <f>ноя.25!K328+дек.25!H328-дек.25!G328</f>
        <v>-21806.75</v>
      </c>
    </row>
    <row r="329" spans="1:11">
      <c r="A329" s="45"/>
      <c r="B329" s="3">
        <v>313</v>
      </c>
      <c r="C329" s="95"/>
      <c r="D329" s="95"/>
      <c r="E329" s="95">
        <f t="shared" si="8"/>
        <v>0</v>
      </c>
      <c r="F329" s="148">
        <v>7.33</v>
      </c>
      <c r="G329" s="98">
        <f t="shared" si="9"/>
        <v>0</v>
      </c>
      <c r="H329" s="98"/>
      <c r="I329" s="152"/>
      <c r="J329" s="102"/>
      <c r="K329" s="98">
        <f>ноя.25!K329+дек.25!H329-дек.25!G329</f>
        <v>0</v>
      </c>
    </row>
    <row r="330" spans="1:11">
      <c r="A330" s="73"/>
      <c r="B330" s="3">
        <v>314</v>
      </c>
      <c r="C330" s="95"/>
      <c r="D330" s="95"/>
      <c r="E330" s="95">
        <f t="shared" si="8"/>
        <v>0</v>
      </c>
      <c r="F330" s="148">
        <v>7.33</v>
      </c>
      <c r="G330" s="98">
        <f t="shared" si="9"/>
        <v>0</v>
      </c>
      <c r="H330" s="98"/>
      <c r="I330" s="152"/>
      <c r="J330" s="102"/>
      <c r="K330" s="98">
        <f>ноя.25!K330+дек.25!H330-дек.25!G330</f>
        <v>0</v>
      </c>
    </row>
    <row r="331" spans="1:11">
      <c r="A331" s="73"/>
      <c r="B331" s="3">
        <v>316</v>
      </c>
      <c r="C331" s="95"/>
      <c r="D331" s="95"/>
      <c r="E331" s="95">
        <f t="shared" si="8"/>
        <v>0</v>
      </c>
      <c r="F331" s="148">
        <v>7.33</v>
      </c>
      <c r="G331" s="98">
        <f t="shared" si="9"/>
        <v>0</v>
      </c>
      <c r="H331" s="98"/>
      <c r="I331" s="152"/>
      <c r="J331" s="102"/>
      <c r="K331" s="98">
        <f>ноя.25!K331+дек.25!H331-дек.25!G331</f>
        <v>0</v>
      </c>
    </row>
    <row r="332" spans="1:11">
      <c r="A332" s="73"/>
      <c r="B332" s="45" t="s">
        <v>22</v>
      </c>
      <c r="C332" s="95"/>
      <c r="D332" s="95"/>
      <c r="E332" s="95">
        <f t="shared" si="8"/>
        <v>0</v>
      </c>
      <c r="F332" s="148">
        <v>7.33</v>
      </c>
      <c r="G332" s="98">
        <f t="shared" si="9"/>
        <v>0</v>
      </c>
      <c r="H332" s="98"/>
      <c r="I332" s="152"/>
      <c r="J332" s="102"/>
      <c r="K332" s="98">
        <f>ноя.25!K332+дек.25!H332-дек.25!G332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8">
        <v>7.33</v>
      </c>
      <c r="G333" s="78">
        <f>SUM(G7:G332)</f>
        <v>0</v>
      </c>
      <c r="H333" s="78">
        <f>SUM(H7:H332)</f>
        <v>0</v>
      </c>
      <c r="I333" s="111"/>
      <c r="J333" s="111"/>
      <c r="K333" s="98">
        <f>ноя.25!K333+дек.25!H333-дек.25!G333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4" t="s">
        <v>30</v>
      </c>
      <c r="C335" s="21"/>
      <c r="D335" s="63"/>
      <c r="E335" s="20">
        <f t="shared" ref="E335:E338" si="10">D335-C335</f>
        <v>0</v>
      </c>
      <c r="F335" s="62">
        <v>6.73</v>
      </c>
    </row>
    <row r="336" spans="1:11">
      <c r="A336" s="74"/>
      <c r="B336" s="14" t="s">
        <v>31</v>
      </c>
      <c r="C336" s="20"/>
      <c r="D336" s="20"/>
      <c r="E336" s="20">
        <f t="shared" si="10"/>
        <v>0</v>
      </c>
      <c r="F336" s="133">
        <v>6.73</v>
      </c>
    </row>
    <row r="337" spans="1:10">
      <c r="A337" s="74"/>
      <c r="B337" s="14" t="s">
        <v>32</v>
      </c>
      <c r="C337" s="20"/>
      <c r="D337" s="20"/>
      <c r="E337" s="20">
        <f t="shared" si="10"/>
        <v>0</v>
      </c>
      <c r="F337" s="133">
        <v>6.73</v>
      </c>
    </row>
    <row r="338" spans="1:10">
      <c r="A338" s="74"/>
      <c r="B338" s="14" t="s">
        <v>33</v>
      </c>
      <c r="C338" s="20"/>
      <c r="D338" s="20"/>
      <c r="E338" s="20">
        <f t="shared" si="10"/>
        <v>0</v>
      </c>
      <c r="F338" s="133">
        <v>6.73</v>
      </c>
    </row>
    <row r="339" spans="1:10">
      <c r="A339" s="74"/>
    </row>
    <row r="340" spans="1:10">
      <c r="A340" s="74"/>
    </row>
    <row r="341" spans="1:10">
      <c r="A341" s="58"/>
    </row>
    <row r="342" spans="1:10">
      <c r="A342" s="59"/>
    </row>
    <row r="343" spans="1:10">
      <c r="A343" s="59"/>
    </row>
    <row r="344" spans="1:10">
      <c r="A344" s="59"/>
    </row>
    <row r="345" spans="1:10">
      <c r="A345" s="59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  <c r="J350" s="18"/>
    </row>
    <row r="351" spans="1:10">
      <c r="A351" s="59"/>
      <c r="J351" s="18"/>
    </row>
    <row r="352" spans="1:10">
      <c r="A352" s="59"/>
      <c r="J352" s="18"/>
    </row>
    <row r="353" spans="1:10">
      <c r="A353" s="59"/>
      <c r="J353" s="18"/>
    </row>
    <row r="354" spans="1:10">
      <c r="A354" s="59"/>
      <c r="J354" s="18"/>
    </row>
    <row r="355" spans="1:10">
      <c r="A355" s="59"/>
      <c r="J355" s="18"/>
    </row>
    <row r="356" spans="1:10">
      <c r="A356" s="59"/>
      <c r="J356" s="18"/>
    </row>
    <row r="357" spans="1:10">
      <c r="A357" s="59"/>
      <c r="J357" s="18"/>
    </row>
    <row r="358" spans="1:10">
      <c r="A358" s="59"/>
      <c r="J358" s="18"/>
    </row>
    <row r="359" spans="1:10">
      <c r="A359" s="59"/>
      <c r="J359" s="18"/>
    </row>
    <row r="360" spans="1:10">
      <c r="A360" s="59"/>
      <c r="J360" s="18"/>
    </row>
    <row r="361" spans="1:10">
      <c r="A361" s="59"/>
      <c r="J361" s="18"/>
    </row>
    <row r="362" spans="1:10">
      <c r="A362" s="59"/>
      <c r="J362" s="18"/>
    </row>
    <row r="363" spans="1:10">
      <c r="A363" s="59"/>
      <c r="J363" s="18"/>
    </row>
    <row r="364" spans="1:10">
      <c r="A364" s="59"/>
      <c r="J364" s="18"/>
    </row>
    <row r="365" spans="1:10">
      <c r="A365" s="59"/>
      <c r="J365" s="18"/>
    </row>
    <row r="366" spans="1:10">
      <c r="A366" s="59"/>
      <c r="J366" s="18"/>
    </row>
    <row r="367" spans="1:10">
      <c r="A367" s="59"/>
      <c r="J367" s="18"/>
    </row>
    <row r="368" spans="1:10">
      <c r="A368" s="59"/>
      <c r="J368" s="18"/>
    </row>
    <row r="369" spans="1:10">
      <c r="A369" s="59"/>
      <c r="J369" s="18"/>
    </row>
    <row r="370" spans="1:10">
      <c r="A370" s="59"/>
      <c r="J370" s="18"/>
    </row>
    <row r="371" spans="1:10">
      <c r="A371" s="59"/>
      <c r="J371" s="18"/>
    </row>
    <row r="372" spans="1:10">
      <c r="A372" s="59"/>
      <c r="J372" s="18"/>
    </row>
    <row r="373" spans="1:10">
      <c r="A373" s="59"/>
      <c r="J373" s="18"/>
    </row>
    <row r="374" spans="1:10">
      <c r="A374" s="59"/>
      <c r="J374" s="18"/>
    </row>
    <row r="375" spans="1:10">
      <c r="A375" s="59"/>
      <c r="J375" s="18"/>
    </row>
    <row r="376" spans="1:10">
      <c r="A376" s="59"/>
      <c r="J376" s="18"/>
    </row>
    <row r="377" spans="1:10">
      <c r="A377" s="59"/>
      <c r="J377" s="18"/>
    </row>
    <row r="378" spans="1:10">
      <c r="A378" s="59"/>
      <c r="J378" s="18"/>
    </row>
    <row r="379" spans="1:10">
      <c r="A379" s="59"/>
      <c r="J379" s="18"/>
    </row>
    <row r="380" spans="1:10">
      <c r="A380" s="59"/>
      <c r="J380" s="18"/>
    </row>
    <row r="381" spans="1:10">
      <c r="A381" s="59"/>
      <c r="J381" s="18"/>
    </row>
    <row r="382" spans="1:10">
      <c r="A382" s="59"/>
      <c r="J382" s="18"/>
    </row>
    <row r="383" spans="1:10">
      <c r="A383" s="59"/>
      <c r="J383" s="18"/>
    </row>
    <row r="384" spans="1:10">
      <c r="A384" s="59"/>
      <c r="J384" s="18"/>
    </row>
    <row r="385" spans="1:10">
      <c r="A385" s="59"/>
      <c r="J385" s="18"/>
    </row>
    <row r="386" spans="1:10">
      <c r="A386" s="59"/>
      <c r="J386" s="18"/>
    </row>
    <row r="387" spans="1:10">
      <c r="A387" s="59"/>
      <c r="J387" s="18"/>
    </row>
    <row r="388" spans="1:10">
      <c r="A388" s="59"/>
      <c r="J388" s="18"/>
    </row>
    <row r="389" spans="1:10">
      <c r="A389" s="59"/>
      <c r="J389" s="18"/>
    </row>
    <row r="390" spans="1:10">
      <c r="A390" s="59"/>
      <c r="J390" s="18"/>
    </row>
    <row r="391" spans="1:10">
      <c r="A391" s="59"/>
      <c r="J391" s="18"/>
    </row>
    <row r="392" spans="1:10">
      <c r="A392" s="59"/>
      <c r="J392" s="18"/>
    </row>
    <row r="393" spans="1:10">
      <c r="A393" s="59"/>
      <c r="J393" s="18"/>
    </row>
    <row r="394" spans="1:10">
      <c r="A394" s="59"/>
      <c r="J394" s="18"/>
    </row>
    <row r="395" spans="1:10">
      <c r="A395" s="59"/>
      <c r="J395" s="18"/>
    </row>
    <row r="396" spans="1:10">
      <c r="A396" s="59"/>
      <c r="J396" s="18"/>
    </row>
    <row r="397" spans="1:10">
      <c r="A397" s="59"/>
      <c r="J397" s="18"/>
    </row>
    <row r="398" spans="1:10">
      <c r="A398" s="59"/>
      <c r="J398" s="18"/>
    </row>
    <row r="399" spans="1:10">
      <c r="A399" s="59"/>
      <c r="J399" s="18"/>
    </row>
    <row r="400" spans="1:10">
      <c r="A400" s="59"/>
      <c r="J400" s="18"/>
    </row>
    <row r="401" spans="1:10">
      <c r="A401" s="59"/>
      <c r="J401" s="18"/>
    </row>
    <row r="402" spans="1:10">
      <c r="A402" s="59"/>
      <c r="J402" s="18"/>
    </row>
    <row r="403" spans="1:10">
      <c r="A403" s="59"/>
      <c r="J403" s="18"/>
    </row>
    <row r="404" spans="1:10">
      <c r="A404" s="59"/>
      <c r="J404" s="18"/>
    </row>
    <row r="405" spans="1:10">
      <c r="A405" s="59"/>
      <c r="J405" s="18"/>
    </row>
    <row r="406" spans="1:10">
      <c r="A406" s="59"/>
      <c r="J406" s="18"/>
    </row>
    <row r="407" spans="1:10">
      <c r="A407" s="59"/>
      <c r="J407" s="18"/>
    </row>
    <row r="408" spans="1:10">
      <c r="A408" s="59"/>
      <c r="J408" s="18"/>
    </row>
    <row r="409" spans="1:10">
      <c r="A409" s="59"/>
      <c r="J409" s="18"/>
    </row>
    <row r="410" spans="1:10">
      <c r="A410" s="59"/>
      <c r="J410" s="18"/>
    </row>
    <row r="411" spans="1:10">
      <c r="A411" s="59"/>
      <c r="J411" s="18"/>
    </row>
    <row r="412" spans="1:10">
      <c r="A412" s="59"/>
      <c r="J412" s="18"/>
    </row>
    <row r="413" spans="1:10">
      <c r="A413" s="59"/>
      <c r="J413" s="18"/>
    </row>
    <row r="414" spans="1:10">
      <c r="A414" s="59"/>
      <c r="J414" s="18"/>
    </row>
    <row r="415" spans="1:10">
      <c r="A415" s="59"/>
      <c r="J415" s="18"/>
    </row>
    <row r="416" spans="1:10">
      <c r="A416" s="59"/>
      <c r="J416" s="18"/>
    </row>
    <row r="417" spans="1:10">
      <c r="A417" s="59"/>
      <c r="J417" s="18"/>
    </row>
    <row r="418" spans="1:10">
      <c r="A418" s="59"/>
      <c r="J418" s="18"/>
    </row>
    <row r="419" spans="1:10">
      <c r="A419" s="59"/>
      <c r="J419" s="18"/>
    </row>
    <row r="420" spans="1:10">
      <c r="A420" s="59"/>
      <c r="J420" s="18"/>
    </row>
    <row r="421" spans="1:10">
      <c r="A421" s="59"/>
      <c r="J421" s="18"/>
    </row>
    <row r="422" spans="1:10">
      <c r="A422" s="59"/>
      <c r="J422" s="18"/>
    </row>
    <row r="423" spans="1:10">
      <c r="A423" s="59"/>
      <c r="J423" s="18"/>
    </row>
    <row r="424" spans="1:10">
      <c r="A424" s="59"/>
      <c r="J424" s="18"/>
    </row>
    <row r="425" spans="1:10">
      <c r="A425" s="59"/>
      <c r="J425" s="18"/>
    </row>
    <row r="426" spans="1:10">
      <c r="A426" s="59"/>
      <c r="J426" s="18"/>
    </row>
    <row r="427" spans="1:10">
      <c r="A427" s="59"/>
      <c r="J427" s="18"/>
    </row>
    <row r="428" spans="1:10">
      <c r="A428" s="59"/>
      <c r="J428" s="18"/>
    </row>
    <row r="429" spans="1:10">
      <c r="A429" s="59"/>
      <c r="J429" s="18"/>
    </row>
    <row r="430" spans="1:10">
      <c r="A430" s="59"/>
      <c r="J430" s="18"/>
    </row>
    <row r="431" spans="1:10">
      <c r="A431" s="59"/>
      <c r="J431" s="18"/>
    </row>
    <row r="432" spans="1:10">
      <c r="A432" s="59"/>
      <c r="J432" s="18"/>
    </row>
    <row r="433" spans="1:10">
      <c r="A433" s="59"/>
      <c r="J433" s="18"/>
    </row>
    <row r="434" spans="1:10">
      <c r="A434" s="59"/>
      <c r="J434" s="18"/>
    </row>
    <row r="435" spans="1:10">
      <c r="A435" s="59"/>
      <c r="J435" s="18"/>
    </row>
    <row r="436" spans="1:10">
      <c r="A436" s="59"/>
      <c r="J436" s="18"/>
    </row>
    <row r="437" spans="1:10">
      <c r="A437" s="59"/>
      <c r="J437" s="18"/>
    </row>
    <row r="438" spans="1:10">
      <c r="A438" s="59"/>
      <c r="J438" s="18"/>
    </row>
    <row r="439" spans="1:10">
      <c r="A439" s="59"/>
      <c r="J439" s="18"/>
    </row>
    <row r="440" spans="1:10">
      <c r="A440" s="59"/>
      <c r="J440" s="18"/>
    </row>
    <row r="441" spans="1:10">
      <c r="A441" s="59"/>
      <c r="J441" s="18"/>
    </row>
    <row r="442" spans="1:10">
      <c r="A442" s="59"/>
      <c r="J442" s="18"/>
    </row>
    <row r="443" spans="1:10">
      <c r="A443" s="59"/>
      <c r="J443" s="18"/>
    </row>
    <row r="444" spans="1:10">
      <c r="A444" s="59"/>
      <c r="J444" s="18"/>
    </row>
    <row r="445" spans="1:10">
      <c r="A445" s="59"/>
      <c r="J445" s="18"/>
    </row>
    <row r="446" spans="1:10">
      <c r="A446" s="59"/>
      <c r="J446" s="18"/>
    </row>
    <row r="447" spans="1:10">
      <c r="A447" s="59"/>
      <c r="J447" s="18"/>
    </row>
    <row r="448" spans="1:10">
      <c r="A448" s="59"/>
      <c r="J448" s="18"/>
    </row>
    <row r="449" spans="1:10">
      <c r="A449" s="59"/>
      <c r="J449" s="18"/>
    </row>
    <row r="450" spans="1:10">
      <c r="A450" s="59"/>
      <c r="J450" s="18"/>
    </row>
    <row r="451" spans="1:10">
      <c r="A451" s="59"/>
      <c r="J451" s="18"/>
    </row>
    <row r="452" spans="1:10">
      <c r="A452" s="59"/>
      <c r="J452" s="18"/>
    </row>
    <row r="453" spans="1:10">
      <c r="A453" s="59"/>
      <c r="J453" s="18"/>
    </row>
    <row r="454" spans="1:10">
      <c r="A454" s="59"/>
      <c r="J454" s="18"/>
    </row>
    <row r="455" spans="1:10">
      <c r="A455" s="59"/>
      <c r="J455" s="18"/>
    </row>
    <row r="456" spans="1:10">
      <c r="A456" s="59"/>
      <c r="J456" s="18"/>
    </row>
    <row r="457" spans="1:10">
      <c r="A457" s="59"/>
      <c r="J457" s="18"/>
    </row>
    <row r="458" spans="1:10">
      <c r="A458" s="59"/>
      <c r="J458" s="18"/>
    </row>
    <row r="459" spans="1:10">
      <c r="A459" s="59"/>
      <c r="J459" s="18"/>
    </row>
    <row r="460" spans="1:10">
      <c r="A460" s="59"/>
      <c r="J460" s="18"/>
    </row>
    <row r="461" spans="1:10">
      <c r="A461" s="59"/>
      <c r="J461" s="18"/>
    </row>
    <row r="462" spans="1:10">
      <c r="A462" s="59"/>
      <c r="J462" s="18"/>
    </row>
    <row r="463" spans="1:10">
      <c r="A463" s="59"/>
      <c r="J463" s="18"/>
    </row>
    <row r="464" spans="1:10">
      <c r="A464" s="59"/>
      <c r="J464" s="18"/>
    </row>
    <row r="465" spans="1:10">
      <c r="A465" s="59"/>
      <c r="J465" s="18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0" priority="11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4" tint="0.59999389629810485"/>
  </sheetPr>
  <dimension ref="A1:L466"/>
  <sheetViews>
    <sheetView topLeftCell="A37" workbookViewId="0">
      <selection activeCell="D66" sqref="D66"/>
    </sheetView>
  </sheetViews>
  <sheetFormatPr defaultColWidth="9.140625" defaultRowHeight="15"/>
  <cols>
    <col min="1" max="1" width="21" style="18" bestFit="1" customWidth="1"/>
    <col min="2" max="2" width="9.140625" style="18"/>
    <col min="3" max="3" width="11.5703125" style="18" bestFit="1" customWidth="1"/>
    <col min="4" max="4" width="9.42578125" style="18" bestFit="1" customWidth="1"/>
    <col min="5" max="5" width="12.85546875" style="18" customWidth="1"/>
    <col min="6" max="6" width="9.140625" style="18"/>
    <col min="7" max="7" width="16.140625" style="18" customWidth="1"/>
    <col min="8" max="8" width="13.7109375" style="18" customWidth="1"/>
    <col min="9" max="9" width="11.42578125" style="18" customWidth="1"/>
    <col min="10" max="10" width="12.85546875" style="18" customWidth="1"/>
    <col min="11" max="11" width="15.5703125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46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27">
        <v>2</v>
      </c>
      <c r="B4" s="27">
        <v>3</v>
      </c>
      <c r="C4" s="27">
        <v>4</v>
      </c>
      <c r="D4" s="27">
        <v>5</v>
      </c>
      <c r="E4" s="27">
        <v>6</v>
      </c>
      <c r="F4" s="27">
        <v>7</v>
      </c>
      <c r="G4" s="27">
        <v>8</v>
      </c>
      <c r="H4" s="27">
        <v>9</v>
      </c>
      <c r="I4" s="27">
        <v>10</v>
      </c>
      <c r="J4" s="27">
        <v>11</v>
      </c>
      <c r="K4" s="27">
        <v>12</v>
      </c>
    </row>
    <row r="5" spans="1:11" ht="1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28" t="s">
        <v>16</v>
      </c>
      <c r="D6" s="28" t="s">
        <v>17</v>
      </c>
      <c r="E6" s="27" t="s">
        <v>18</v>
      </c>
      <c r="F6" s="28" t="s">
        <v>11</v>
      </c>
      <c r="G6" s="28" t="s">
        <v>19</v>
      </c>
      <c r="H6" s="164"/>
      <c r="I6" s="166"/>
      <c r="J6" s="166"/>
      <c r="K6" s="164"/>
    </row>
    <row r="7" spans="1:11">
      <c r="A7" s="45"/>
      <c r="B7" s="66">
        <v>0</v>
      </c>
      <c r="C7" s="95">
        <v>109102</v>
      </c>
      <c r="D7" s="95">
        <v>110357</v>
      </c>
      <c r="E7" s="96">
        <f t="shared" ref="E7:E71" si="0">D7-C7</f>
        <v>1255</v>
      </c>
      <c r="F7" s="150">
        <v>7.33</v>
      </c>
      <c r="G7" s="98">
        <f>F7*E7</f>
        <v>9199.15</v>
      </c>
      <c r="H7" s="99">
        <v>9199.15</v>
      </c>
      <c r="I7" s="54"/>
      <c r="J7" s="101"/>
      <c r="K7" s="98">
        <f>янв.25!H7-янв.25!G7</f>
        <v>0</v>
      </c>
    </row>
    <row r="8" spans="1:11">
      <c r="A8" s="45"/>
      <c r="B8" s="65">
        <v>0</v>
      </c>
      <c r="C8" s="95">
        <v>689</v>
      </c>
      <c r="D8" s="95">
        <v>689</v>
      </c>
      <c r="E8" s="96">
        <f t="shared" si="0"/>
        <v>0</v>
      </c>
      <c r="F8" s="153">
        <v>7.33</v>
      </c>
      <c r="G8" s="98">
        <f t="shared" ref="G8:G72" si="1">F8*E8</f>
        <v>0</v>
      </c>
      <c r="H8" s="99"/>
      <c r="I8" s="152"/>
      <c r="J8" s="101"/>
      <c r="K8" s="98">
        <f>янв.25!H8-янв.25!G8</f>
        <v>0</v>
      </c>
    </row>
    <row r="9" spans="1:11">
      <c r="A9" s="45"/>
      <c r="B9" s="2">
        <v>1</v>
      </c>
      <c r="C9" s="95">
        <v>52504</v>
      </c>
      <c r="D9" s="95">
        <v>53772</v>
      </c>
      <c r="E9" s="96">
        <f t="shared" si="0"/>
        <v>1268</v>
      </c>
      <c r="F9" s="153">
        <v>7.33</v>
      </c>
      <c r="G9" s="98">
        <f t="shared" si="1"/>
        <v>9294.44</v>
      </c>
      <c r="H9" s="99">
        <v>6545.22</v>
      </c>
      <c r="I9" s="152">
        <v>19206</v>
      </c>
      <c r="J9" s="101">
        <v>45685</v>
      </c>
      <c r="K9" s="98">
        <f>янв.25!H9-янв.25!G9</f>
        <v>-2749.2200000000003</v>
      </c>
    </row>
    <row r="10" spans="1:11">
      <c r="A10" s="45"/>
      <c r="B10" s="3">
        <v>2</v>
      </c>
      <c r="C10" s="95">
        <v>4605</v>
      </c>
      <c r="D10" s="95">
        <v>4605</v>
      </c>
      <c r="E10" s="96">
        <f t="shared" si="0"/>
        <v>0</v>
      </c>
      <c r="F10" s="153">
        <v>7.33</v>
      </c>
      <c r="G10" s="98">
        <f t="shared" si="1"/>
        <v>0</v>
      </c>
      <c r="H10" s="99"/>
      <c r="I10" s="152"/>
      <c r="J10" s="101"/>
      <c r="K10" s="98">
        <f>янв.25!H10-янв.25!G10</f>
        <v>0</v>
      </c>
    </row>
    <row r="11" spans="1:11">
      <c r="A11" s="45"/>
      <c r="B11" s="3">
        <v>3</v>
      </c>
      <c r="C11" s="95"/>
      <c r="D11" s="95"/>
      <c r="E11" s="96">
        <f t="shared" si="0"/>
        <v>0</v>
      </c>
      <c r="F11" s="153">
        <v>7.33</v>
      </c>
      <c r="G11" s="98">
        <f t="shared" si="1"/>
        <v>0</v>
      </c>
      <c r="H11" s="99"/>
      <c r="I11" s="152"/>
      <c r="J11" s="101"/>
      <c r="K11" s="98">
        <f>янв.25!H11-янв.25!G11</f>
        <v>0</v>
      </c>
    </row>
    <row r="12" spans="1:11">
      <c r="A12" s="45"/>
      <c r="B12" s="3">
        <v>4</v>
      </c>
      <c r="C12" s="95">
        <v>32783</v>
      </c>
      <c r="D12" s="95">
        <v>37149</v>
      </c>
      <c r="E12" s="96">
        <f t="shared" si="0"/>
        <v>4366</v>
      </c>
      <c r="F12" s="153">
        <v>7.33</v>
      </c>
      <c r="G12" s="98">
        <f t="shared" si="1"/>
        <v>32002.78</v>
      </c>
      <c r="H12" s="99">
        <v>30000</v>
      </c>
      <c r="I12" s="152">
        <v>465202</v>
      </c>
      <c r="J12" s="101">
        <v>45671</v>
      </c>
      <c r="K12" s="98">
        <f>янв.25!H12-янв.25!G12</f>
        <v>-2002.7799999999988</v>
      </c>
    </row>
    <row r="13" spans="1:11">
      <c r="A13" s="45"/>
      <c r="B13" s="3">
        <v>5</v>
      </c>
      <c r="C13" s="95">
        <v>3493</v>
      </c>
      <c r="D13" s="95">
        <v>3494</v>
      </c>
      <c r="E13" s="96">
        <f t="shared" si="0"/>
        <v>1</v>
      </c>
      <c r="F13" s="153">
        <v>7.33</v>
      </c>
      <c r="G13" s="98">
        <f t="shared" si="1"/>
        <v>7.33</v>
      </c>
      <c r="H13" s="99"/>
      <c r="I13" s="152"/>
      <c r="J13" s="101"/>
      <c r="K13" s="98">
        <f>янв.25!H13-янв.25!G13</f>
        <v>-7.33</v>
      </c>
    </row>
    <row r="14" spans="1:11">
      <c r="A14" s="45"/>
      <c r="B14" s="3">
        <v>6</v>
      </c>
      <c r="C14" s="95">
        <v>402</v>
      </c>
      <c r="D14" s="95">
        <v>503</v>
      </c>
      <c r="E14" s="96">
        <f t="shared" si="0"/>
        <v>101</v>
      </c>
      <c r="F14" s="153">
        <v>7.33</v>
      </c>
      <c r="G14" s="98">
        <f t="shared" si="1"/>
        <v>740.33</v>
      </c>
      <c r="H14" s="99"/>
      <c r="I14" s="152"/>
      <c r="J14" s="101"/>
      <c r="K14" s="98">
        <f>янв.25!H14-янв.25!G14</f>
        <v>-740.33</v>
      </c>
    </row>
    <row r="15" spans="1:11">
      <c r="A15" s="45"/>
      <c r="B15" s="3">
        <v>7</v>
      </c>
      <c r="C15" s="95">
        <v>4908</v>
      </c>
      <c r="D15" s="95">
        <v>6674</v>
      </c>
      <c r="E15" s="96">
        <f t="shared" si="0"/>
        <v>1766</v>
      </c>
      <c r="F15" s="153">
        <v>7.33</v>
      </c>
      <c r="G15" s="98">
        <f t="shared" si="1"/>
        <v>12944.78</v>
      </c>
      <c r="H15" s="99"/>
      <c r="I15" s="152"/>
      <c r="J15" s="101"/>
      <c r="K15" s="98">
        <f>янв.25!H15-янв.25!G15</f>
        <v>-12944.78</v>
      </c>
    </row>
    <row r="16" spans="1:11">
      <c r="A16" s="45"/>
      <c r="B16" s="3">
        <v>8</v>
      </c>
      <c r="C16" s="95"/>
      <c r="D16" s="95"/>
      <c r="E16" s="96">
        <f t="shared" si="0"/>
        <v>0</v>
      </c>
      <c r="F16" s="153">
        <v>7.33</v>
      </c>
      <c r="G16" s="98">
        <f t="shared" si="1"/>
        <v>0</v>
      </c>
      <c r="H16" s="99"/>
      <c r="I16" s="152"/>
      <c r="J16" s="101"/>
      <c r="K16" s="98">
        <f>янв.25!H16-янв.25!G16</f>
        <v>0</v>
      </c>
    </row>
    <row r="17" spans="1:11">
      <c r="A17" s="45"/>
      <c r="B17" s="3">
        <v>9</v>
      </c>
      <c r="C17" s="95"/>
      <c r="D17" s="95"/>
      <c r="E17" s="96">
        <f t="shared" si="0"/>
        <v>0</v>
      </c>
      <c r="F17" s="153">
        <v>7.33</v>
      </c>
      <c r="G17" s="98">
        <f t="shared" si="1"/>
        <v>0</v>
      </c>
      <c r="H17" s="99"/>
      <c r="I17" s="152"/>
      <c r="J17" s="101"/>
      <c r="K17" s="98">
        <f>янв.25!H17-янв.25!G17</f>
        <v>0</v>
      </c>
    </row>
    <row r="18" spans="1:11">
      <c r="A18" s="45"/>
      <c r="B18" s="3">
        <v>10</v>
      </c>
      <c r="C18" s="95">
        <v>31760</v>
      </c>
      <c r="D18" s="95">
        <v>33585</v>
      </c>
      <c r="E18" s="96">
        <f t="shared" si="0"/>
        <v>1825</v>
      </c>
      <c r="F18" s="153">
        <v>7.33</v>
      </c>
      <c r="G18" s="98">
        <f t="shared" si="1"/>
        <v>13377.25</v>
      </c>
      <c r="H18" s="99">
        <v>19000</v>
      </c>
      <c r="I18" s="152">
        <v>368540.88641600002</v>
      </c>
      <c r="J18" s="101" t="s">
        <v>59</v>
      </c>
      <c r="K18" s="98">
        <f>янв.25!H18-янв.25!G18</f>
        <v>5622.75</v>
      </c>
    </row>
    <row r="19" spans="1:11">
      <c r="A19" s="45"/>
      <c r="B19" s="3">
        <v>11</v>
      </c>
      <c r="C19" s="95"/>
      <c r="D19" s="95"/>
      <c r="E19" s="96">
        <f t="shared" si="0"/>
        <v>0</v>
      </c>
      <c r="F19" s="153">
        <v>7.33</v>
      </c>
      <c r="G19" s="98">
        <f t="shared" si="1"/>
        <v>0</v>
      </c>
      <c r="H19" s="99"/>
      <c r="I19" s="152"/>
      <c r="J19" s="101"/>
      <c r="K19" s="98">
        <f>янв.25!H19-янв.25!G19</f>
        <v>0</v>
      </c>
    </row>
    <row r="20" spans="1:11">
      <c r="A20" s="45"/>
      <c r="B20" s="3">
        <v>12</v>
      </c>
      <c r="C20" s="95">
        <v>1729</v>
      </c>
      <c r="D20" s="95">
        <v>1729</v>
      </c>
      <c r="E20" s="96">
        <f t="shared" si="0"/>
        <v>0</v>
      </c>
      <c r="F20" s="153">
        <v>7.33</v>
      </c>
      <c r="G20" s="98">
        <f t="shared" si="1"/>
        <v>0</v>
      </c>
      <c r="H20" s="99"/>
      <c r="I20" s="152"/>
      <c r="J20" s="101"/>
      <c r="K20" s="98">
        <f>янв.25!H20-янв.25!G20</f>
        <v>0</v>
      </c>
    </row>
    <row r="21" spans="1:11">
      <c r="A21" s="45"/>
      <c r="B21" s="11">
        <v>13</v>
      </c>
      <c r="C21" s="95">
        <v>940</v>
      </c>
      <c r="D21" s="95">
        <v>940</v>
      </c>
      <c r="E21" s="96">
        <f t="shared" si="0"/>
        <v>0</v>
      </c>
      <c r="F21" s="153">
        <v>7.33</v>
      </c>
      <c r="G21" s="98">
        <f t="shared" si="1"/>
        <v>0</v>
      </c>
      <c r="H21" s="99"/>
      <c r="I21" s="152"/>
      <c r="J21" s="101"/>
      <c r="K21" s="98">
        <f>янв.25!H21-янв.25!G21</f>
        <v>0</v>
      </c>
    </row>
    <row r="22" spans="1:11">
      <c r="A22" s="45"/>
      <c r="B22" s="11">
        <v>14</v>
      </c>
      <c r="C22" s="95">
        <v>85320</v>
      </c>
      <c r="D22" s="95">
        <v>87003</v>
      </c>
      <c r="E22" s="96">
        <f t="shared" si="0"/>
        <v>1683</v>
      </c>
      <c r="F22" s="153">
        <v>7.33</v>
      </c>
      <c r="G22" s="98">
        <f t="shared" si="1"/>
        <v>12336.39</v>
      </c>
      <c r="H22" s="99">
        <v>8000</v>
      </c>
      <c r="I22" s="152">
        <v>119663.28402399999</v>
      </c>
      <c r="J22" s="101" t="s">
        <v>58</v>
      </c>
      <c r="K22" s="98">
        <f>янв.25!H22-янв.25!G22</f>
        <v>-4336.3899999999994</v>
      </c>
    </row>
    <row r="23" spans="1:11">
      <c r="A23" s="45"/>
      <c r="B23" s="3" t="s">
        <v>20</v>
      </c>
      <c r="C23" s="95">
        <v>117072</v>
      </c>
      <c r="D23" s="95">
        <v>121683</v>
      </c>
      <c r="E23" s="96">
        <f t="shared" si="0"/>
        <v>4611</v>
      </c>
      <c r="F23" s="153">
        <v>7.33</v>
      </c>
      <c r="G23" s="98">
        <f t="shared" si="1"/>
        <v>33798.629999999997</v>
      </c>
      <c r="H23" s="99">
        <v>25000</v>
      </c>
      <c r="I23" s="152">
        <v>43556</v>
      </c>
      <c r="J23" s="101">
        <v>45677</v>
      </c>
      <c r="K23" s="98">
        <f>янв.25!H23-янв.25!G23</f>
        <v>-8798.6299999999974</v>
      </c>
    </row>
    <row r="24" spans="1:11">
      <c r="A24" s="45"/>
      <c r="B24" s="3" t="s">
        <v>24</v>
      </c>
      <c r="C24" s="95">
        <v>129012</v>
      </c>
      <c r="D24" s="95">
        <v>131802</v>
      </c>
      <c r="E24" s="96">
        <f t="shared" si="0"/>
        <v>2790</v>
      </c>
      <c r="F24" s="153">
        <v>7.33</v>
      </c>
      <c r="G24" s="98">
        <f t="shared" si="1"/>
        <v>20450.7</v>
      </c>
      <c r="H24" s="99"/>
      <c r="I24" s="152"/>
      <c r="J24" s="101"/>
      <c r="K24" s="98">
        <f>янв.25!H24-янв.25!G24</f>
        <v>-20450.7</v>
      </c>
    </row>
    <row r="25" spans="1:11">
      <c r="A25" s="45"/>
      <c r="B25" s="3">
        <v>15</v>
      </c>
      <c r="C25" s="95">
        <v>3095</v>
      </c>
      <c r="D25" s="95">
        <v>3102</v>
      </c>
      <c r="E25" s="96">
        <f t="shared" si="0"/>
        <v>7</v>
      </c>
      <c r="F25" s="153">
        <v>7.33</v>
      </c>
      <c r="G25" s="98">
        <f t="shared" si="1"/>
        <v>51.31</v>
      </c>
      <c r="H25" s="99"/>
      <c r="I25" s="152"/>
      <c r="J25" s="101"/>
      <c r="K25" s="98">
        <f>янв.25!H25-янв.25!G25</f>
        <v>-51.31</v>
      </c>
    </row>
    <row r="26" spans="1:11">
      <c r="A26" s="45"/>
      <c r="B26" s="3" t="s">
        <v>23</v>
      </c>
      <c r="C26" s="95">
        <v>103316</v>
      </c>
      <c r="D26" s="95">
        <v>106124</v>
      </c>
      <c r="E26" s="96">
        <f t="shared" si="0"/>
        <v>2808</v>
      </c>
      <c r="F26" s="153">
        <v>7.33</v>
      </c>
      <c r="G26" s="98">
        <f t="shared" si="1"/>
        <v>20582.64</v>
      </c>
      <c r="H26" s="99"/>
      <c r="I26" s="152"/>
      <c r="J26" s="101"/>
      <c r="K26" s="98">
        <f>янв.25!H26-янв.25!G26</f>
        <v>-20582.64</v>
      </c>
    </row>
    <row r="27" spans="1:11">
      <c r="A27" s="45"/>
      <c r="B27" s="3" t="s">
        <v>36</v>
      </c>
      <c r="C27" s="95"/>
      <c r="D27" s="95"/>
      <c r="E27" s="96">
        <f t="shared" si="0"/>
        <v>0</v>
      </c>
      <c r="F27" s="153">
        <v>7.33</v>
      </c>
      <c r="G27" s="98">
        <f t="shared" si="1"/>
        <v>0</v>
      </c>
      <c r="H27" s="99"/>
      <c r="I27" s="152"/>
      <c r="J27" s="101"/>
      <c r="K27" s="98">
        <f>янв.25!H27-янв.25!G27</f>
        <v>0</v>
      </c>
    </row>
    <row r="28" spans="1:11">
      <c r="A28" s="45"/>
      <c r="B28" s="3">
        <v>16</v>
      </c>
      <c r="C28" s="95"/>
      <c r="D28" s="95"/>
      <c r="E28" s="96">
        <f t="shared" si="0"/>
        <v>0</v>
      </c>
      <c r="F28" s="153">
        <v>7.33</v>
      </c>
      <c r="G28" s="98">
        <f t="shared" si="1"/>
        <v>0</v>
      </c>
      <c r="H28" s="99"/>
      <c r="I28" s="152"/>
      <c r="J28" s="101"/>
      <c r="K28" s="98">
        <f>янв.25!H28-янв.25!G28</f>
        <v>0</v>
      </c>
    </row>
    <row r="29" spans="1:11">
      <c r="A29" s="45"/>
      <c r="B29" s="3">
        <v>17</v>
      </c>
      <c r="C29" s="95"/>
      <c r="D29" s="95"/>
      <c r="E29" s="96">
        <f t="shared" si="0"/>
        <v>0</v>
      </c>
      <c r="F29" s="153">
        <v>7.33</v>
      </c>
      <c r="G29" s="98">
        <f t="shared" si="1"/>
        <v>0</v>
      </c>
      <c r="H29" s="99"/>
      <c r="I29" s="152"/>
      <c r="J29" s="101"/>
      <c r="K29" s="98">
        <f>янв.25!H29-янв.25!G29</f>
        <v>0</v>
      </c>
    </row>
    <row r="30" spans="1:11">
      <c r="A30" s="45"/>
      <c r="B30" s="3">
        <v>18</v>
      </c>
      <c r="C30" s="95">
        <v>24</v>
      </c>
      <c r="D30" s="95">
        <v>24</v>
      </c>
      <c r="E30" s="96">
        <f t="shared" si="0"/>
        <v>0</v>
      </c>
      <c r="F30" s="153">
        <v>7.33</v>
      </c>
      <c r="G30" s="98">
        <f t="shared" si="1"/>
        <v>0</v>
      </c>
      <c r="H30" s="99"/>
      <c r="I30" s="152"/>
      <c r="J30" s="101"/>
      <c r="K30" s="98">
        <f>янв.25!H30-янв.25!G30</f>
        <v>0</v>
      </c>
    </row>
    <row r="31" spans="1:11">
      <c r="A31" s="45"/>
      <c r="B31" s="11">
        <v>19</v>
      </c>
      <c r="C31" s="95">
        <v>101714</v>
      </c>
      <c r="D31" s="95">
        <v>104482</v>
      </c>
      <c r="E31" s="96">
        <f t="shared" si="0"/>
        <v>2768</v>
      </c>
      <c r="F31" s="153">
        <v>7.33</v>
      </c>
      <c r="G31" s="98">
        <f t="shared" si="1"/>
        <v>20289.439999999999</v>
      </c>
      <c r="H31" s="99"/>
      <c r="I31" s="152"/>
      <c r="J31" s="101"/>
      <c r="K31" s="98">
        <f>янв.25!H31-янв.25!G31</f>
        <v>-20289.439999999999</v>
      </c>
    </row>
    <row r="32" spans="1:11">
      <c r="A32" s="45"/>
      <c r="B32" s="3">
        <v>20</v>
      </c>
      <c r="C32" s="95">
        <v>120961</v>
      </c>
      <c r="D32" s="95">
        <v>123109</v>
      </c>
      <c r="E32" s="96">
        <f t="shared" si="0"/>
        <v>2148</v>
      </c>
      <c r="F32" s="153">
        <v>7.33</v>
      </c>
      <c r="G32" s="98">
        <f t="shared" si="1"/>
        <v>15744.84</v>
      </c>
      <c r="H32" s="99"/>
      <c r="I32" s="152"/>
      <c r="J32" s="101"/>
      <c r="K32" s="98">
        <f>янв.25!H32-янв.25!G32</f>
        <v>-15744.84</v>
      </c>
    </row>
    <row r="33" spans="1:11">
      <c r="A33" s="45"/>
      <c r="B33" s="3">
        <v>21</v>
      </c>
      <c r="C33" s="95">
        <v>69297</v>
      </c>
      <c r="D33" s="95">
        <v>70932</v>
      </c>
      <c r="E33" s="96">
        <f t="shared" si="0"/>
        <v>1635</v>
      </c>
      <c r="F33" s="153">
        <v>7.33</v>
      </c>
      <c r="G33" s="98">
        <f t="shared" si="1"/>
        <v>11984.55</v>
      </c>
      <c r="H33" s="99">
        <v>9750</v>
      </c>
      <c r="I33" s="152">
        <v>605413</v>
      </c>
      <c r="J33" s="101">
        <v>45679</v>
      </c>
      <c r="K33" s="98">
        <f>янв.25!H33-янв.25!G33</f>
        <v>-2234.5499999999993</v>
      </c>
    </row>
    <row r="34" spans="1:11">
      <c r="A34" s="45"/>
      <c r="B34" s="3">
        <v>22</v>
      </c>
      <c r="C34" s="95">
        <v>188</v>
      </c>
      <c r="D34" s="95">
        <v>200</v>
      </c>
      <c r="E34" s="96">
        <f t="shared" si="0"/>
        <v>12</v>
      </c>
      <c r="F34" s="153">
        <v>7.33</v>
      </c>
      <c r="G34" s="98">
        <f t="shared" si="1"/>
        <v>87.960000000000008</v>
      </c>
      <c r="H34" s="99"/>
      <c r="I34" s="152"/>
      <c r="J34" s="101"/>
      <c r="K34" s="98">
        <f>янв.25!H34-янв.25!G34</f>
        <v>-87.960000000000008</v>
      </c>
    </row>
    <row r="35" spans="1:11">
      <c r="A35" s="45"/>
      <c r="B35" s="3">
        <v>23</v>
      </c>
      <c r="C35" s="95">
        <v>120059</v>
      </c>
      <c r="D35" s="95">
        <v>121881</v>
      </c>
      <c r="E35" s="96">
        <f t="shared" si="0"/>
        <v>1822</v>
      </c>
      <c r="F35" s="153">
        <v>7.33</v>
      </c>
      <c r="G35" s="98">
        <f t="shared" si="1"/>
        <v>13355.26</v>
      </c>
      <c r="H35" s="99"/>
      <c r="I35" s="152"/>
      <c r="J35" s="101"/>
      <c r="K35" s="98">
        <f>янв.25!H35-янв.25!G35</f>
        <v>-13355.26</v>
      </c>
    </row>
    <row r="36" spans="1:11">
      <c r="A36" s="45"/>
      <c r="B36" s="3">
        <v>24</v>
      </c>
      <c r="C36" s="95">
        <v>8852</v>
      </c>
      <c r="D36" s="95">
        <v>8852</v>
      </c>
      <c r="E36" s="96">
        <f t="shared" si="0"/>
        <v>0</v>
      </c>
      <c r="F36" s="153">
        <v>7.33</v>
      </c>
      <c r="G36" s="98">
        <f t="shared" si="1"/>
        <v>0</v>
      </c>
      <c r="H36" s="99"/>
      <c r="I36" s="152"/>
      <c r="J36" s="101"/>
      <c r="K36" s="98">
        <f>янв.25!H36-янв.25!G36</f>
        <v>0</v>
      </c>
    </row>
    <row r="37" spans="1:11">
      <c r="A37" s="45"/>
      <c r="B37" s="3">
        <v>25</v>
      </c>
      <c r="C37" s="95"/>
      <c r="D37" s="95"/>
      <c r="E37" s="96">
        <f t="shared" si="0"/>
        <v>0</v>
      </c>
      <c r="F37" s="153">
        <v>7.33</v>
      </c>
      <c r="G37" s="98">
        <f t="shared" si="1"/>
        <v>0</v>
      </c>
      <c r="H37" s="99"/>
      <c r="I37" s="152"/>
      <c r="J37" s="101"/>
      <c r="K37" s="98">
        <f>янв.25!H37-янв.25!G37</f>
        <v>0</v>
      </c>
    </row>
    <row r="38" spans="1:11">
      <c r="A38" s="45"/>
      <c r="B38" s="3">
        <v>26</v>
      </c>
      <c r="C38" s="95"/>
      <c r="D38" s="95"/>
      <c r="E38" s="96">
        <f t="shared" si="0"/>
        <v>0</v>
      </c>
      <c r="F38" s="153">
        <v>7.33</v>
      </c>
      <c r="G38" s="98">
        <f t="shared" si="1"/>
        <v>0</v>
      </c>
      <c r="H38" s="99"/>
      <c r="I38" s="152"/>
      <c r="J38" s="101"/>
      <c r="K38" s="98">
        <f>янв.25!H38-янв.25!G38</f>
        <v>0</v>
      </c>
    </row>
    <row r="39" spans="1:11">
      <c r="A39" s="45"/>
      <c r="B39" s="3">
        <v>27</v>
      </c>
      <c r="C39" s="95">
        <v>1488</v>
      </c>
      <c r="D39" s="95">
        <v>1524</v>
      </c>
      <c r="E39" s="96">
        <f t="shared" si="0"/>
        <v>36</v>
      </c>
      <c r="F39" s="153">
        <v>7.33</v>
      </c>
      <c r="G39" s="98">
        <f t="shared" si="1"/>
        <v>263.88</v>
      </c>
      <c r="H39" s="99"/>
      <c r="I39" s="152"/>
      <c r="J39" s="101"/>
      <c r="K39" s="98">
        <f>янв.25!H39-янв.25!G39</f>
        <v>-263.88</v>
      </c>
    </row>
    <row r="40" spans="1:11">
      <c r="A40" s="55"/>
      <c r="B40" s="3">
        <v>28</v>
      </c>
      <c r="C40" s="95">
        <v>2172</v>
      </c>
      <c r="D40" s="95">
        <v>2172</v>
      </c>
      <c r="E40" s="96">
        <f t="shared" si="0"/>
        <v>0</v>
      </c>
      <c r="F40" s="153">
        <v>7.33</v>
      </c>
      <c r="G40" s="98">
        <f t="shared" si="1"/>
        <v>0</v>
      </c>
      <c r="H40" s="99"/>
      <c r="I40" s="152"/>
      <c r="J40" s="101"/>
      <c r="K40" s="98">
        <f>янв.25!H40-янв.25!G40</f>
        <v>0</v>
      </c>
    </row>
    <row r="41" spans="1:11">
      <c r="A41" s="55"/>
      <c r="B41" s="3">
        <v>29</v>
      </c>
      <c r="C41" s="95">
        <v>149688</v>
      </c>
      <c r="D41" s="95">
        <v>153100</v>
      </c>
      <c r="E41" s="96">
        <f t="shared" si="0"/>
        <v>3412</v>
      </c>
      <c r="F41" s="153">
        <v>7.33</v>
      </c>
      <c r="G41" s="98">
        <f t="shared" si="1"/>
        <v>25009.96</v>
      </c>
      <c r="H41" s="99">
        <v>10000</v>
      </c>
      <c r="I41" s="152">
        <v>16</v>
      </c>
      <c r="J41" s="101">
        <v>45688</v>
      </c>
      <c r="K41" s="98">
        <f>янв.25!H41-янв.25!G41</f>
        <v>-15009.96</v>
      </c>
    </row>
    <row r="42" spans="1:11">
      <c r="A42" s="45"/>
      <c r="B42" s="3">
        <v>30</v>
      </c>
      <c r="C42" s="95"/>
      <c r="D42" s="95"/>
      <c r="E42" s="96">
        <f t="shared" si="0"/>
        <v>0</v>
      </c>
      <c r="F42" s="153">
        <v>7.33</v>
      </c>
      <c r="G42" s="98">
        <f t="shared" si="1"/>
        <v>0</v>
      </c>
      <c r="H42" s="99"/>
      <c r="I42" s="152"/>
      <c r="J42" s="101"/>
      <c r="K42" s="98">
        <f>янв.25!H42-янв.25!G42</f>
        <v>0</v>
      </c>
    </row>
    <row r="43" spans="1:11">
      <c r="A43" s="45"/>
      <c r="B43" s="3">
        <v>31</v>
      </c>
      <c r="C43" s="95">
        <v>2039</v>
      </c>
      <c r="D43" s="95">
        <v>2229</v>
      </c>
      <c r="E43" s="96">
        <f t="shared" si="0"/>
        <v>190</v>
      </c>
      <c r="F43" s="153">
        <v>7.33</v>
      </c>
      <c r="G43" s="98">
        <f t="shared" si="1"/>
        <v>1392.7</v>
      </c>
      <c r="H43" s="99"/>
      <c r="I43" s="152"/>
      <c r="J43" s="101"/>
      <c r="K43" s="98">
        <f>янв.25!H43-янв.25!G43</f>
        <v>-1392.7</v>
      </c>
    </row>
    <row r="44" spans="1:11">
      <c r="A44" s="45"/>
      <c r="B44" s="3">
        <v>32</v>
      </c>
      <c r="C44" s="95"/>
      <c r="D44" s="95"/>
      <c r="E44" s="96">
        <f t="shared" si="0"/>
        <v>0</v>
      </c>
      <c r="F44" s="153">
        <v>7.33</v>
      </c>
      <c r="G44" s="98">
        <f t="shared" si="1"/>
        <v>0</v>
      </c>
      <c r="H44" s="99"/>
      <c r="I44" s="152"/>
      <c r="J44" s="101"/>
      <c r="K44" s="98">
        <f>янв.25!H44-янв.25!G44</f>
        <v>0</v>
      </c>
    </row>
    <row r="45" spans="1:11">
      <c r="A45" s="45"/>
      <c r="B45" s="3">
        <v>33</v>
      </c>
      <c r="C45" s="95">
        <v>1516</v>
      </c>
      <c r="D45" s="95">
        <v>1516</v>
      </c>
      <c r="E45" s="96">
        <f t="shared" si="0"/>
        <v>0</v>
      </c>
      <c r="F45" s="153">
        <v>7.33</v>
      </c>
      <c r="G45" s="98">
        <f t="shared" si="1"/>
        <v>0</v>
      </c>
      <c r="H45" s="99"/>
      <c r="I45" s="152"/>
      <c r="J45" s="101"/>
      <c r="K45" s="98">
        <f>янв.25!H45-янв.25!G45</f>
        <v>0</v>
      </c>
    </row>
    <row r="46" spans="1:11">
      <c r="A46" s="55"/>
      <c r="B46" s="3">
        <v>34</v>
      </c>
      <c r="C46" s="95">
        <v>7315</v>
      </c>
      <c r="D46" s="95">
        <v>11068</v>
      </c>
      <c r="E46" s="96">
        <f t="shared" si="0"/>
        <v>3753</v>
      </c>
      <c r="F46" s="153">
        <v>7.33</v>
      </c>
      <c r="G46" s="98">
        <f t="shared" si="1"/>
        <v>27509.49</v>
      </c>
      <c r="H46" s="99"/>
      <c r="I46" s="152"/>
      <c r="J46" s="101"/>
      <c r="K46" s="98">
        <f>янв.25!H46-янв.25!G46</f>
        <v>-27509.49</v>
      </c>
    </row>
    <row r="47" spans="1:11">
      <c r="A47" s="55"/>
      <c r="B47" s="11">
        <v>35</v>
      </c>
      <c r="C47" s="95">
        <v>1043</v>
      </c>
      <c r="D47" s="95">
        <v>1044</v>
      </c>
      <c r="E47" s="96">
        <f t="shared" si="0"/>
        <v>1</v>
      </c>
      <c r="F47" s="153">
        <v>7.33</v>
      </c>
      <c r="G47" s="98">
        <f t="shared" si="1"/>
        <v>7.33</v>
      </c>
      <c r="H47" s="99"/>
      <c r="I47" s="152"/>
      <c r="J47" s="101"/>
      <c r="K47" s="98">
        <f>янв.25!H47-янв.25!G47</f>
        <v>-7.33</v>
      </c>
    </row>
    <row r="48" spans="1:11">
      <c r="A48" s="45"/>
      <c r="B48" s="3">
        <v>36</v>
      </c>
      <c r="C48" s="95">
        <v>13646</v>
      </c>
      <c r="D48" s="95">
        <v>13646</v>
      </c>
      <c r="E48" s="96">
        <f t="shared" si="0"/>
        <v>0</v>
      </c>
      <c r="F48" s="153">
        <v>7.33</v>
      </c>
      <c r="G48" s="98">
        <f t="shared" si="1"/>
        <v>0</v>
      </c>
      <c r="H48" s="99">
        <v>2000</v>
      </c>
      <c r="I48" s="152">
        <v>951143</v>
      </c>
      <c r="J48" s="101">
        <v>45678</v>
      </c>
      <c r="K48" s="98">
        <f>янв.25!H48-янв.25!G48</f>
        <v>2000</v>
      </c>
    </row>
    <row r="49" spans="1:11">
      <c r="A49" s="55"/>
      <c r="B49" s="3">
        <v>37</v>
      </c>
      <c r="C49" s="95">
        <v>115</v>
      </c>
      <c r="D49" s="95">
        <v>115</v>
      </c>
      <c r="E49" s="96">
        <f t="shared" si="0"/>
        <v>0</v>
      </c>
      <c r="F49" s="153">
        <v>7.33</v>
      </c>
      <c r="G49" s="98">
        <f t="shared" si="1"/>
        <v>0</v>
      </c>
      <c r="H49" s="99"/>
      <c r="I49" s="152"/>
      <c r="J49" s="101"/>
      <c r="K49" s="98">
        <f>янв.25!H49-янв.25!G49</f>
        <v>0</v>
      </c>
    </row>
    <row r="50" spans="1:11">
      <c r="A50" s="45"/>
      <c r="B50" s="3">
        <v>38</v>
      </c>
      <c r="C50" s="95">
        <v>1598</v>
      </c>
      <c r="D50" s="95">
        <v>1598</v>
      </c>
      <c r="E50" s="96">
        <f t="shared" si="0"/>
        <v>0</v>
      </c>
      <c r="F50" s="153">
        <v>7.33</v>
      </c>
      <c r="G50" s="98">
        <f t="shared" si="1"/>
        <v>0</v>
      </c>
      <c r="H50" s="99"/>
      <c r="I50" s="152"/>
      <c r="J50" s="101"/>
      <c r="K50" s="98">
        <f>янв.25!H50-янв.25!G50</f>
        <v>0</v>
      </c>
    </row>
    <row r="51" spans="1:11">
      <c r="A51" s="45"/>
      <c r="B51" s="3">
        <v>39</v>
      </c>
      <c r="C51" s="95">
        <v>2039</v>
      </c>
      <c r="D51" s="95">
        <v>2039</v>
      </c>
      <c r="E51" s="96">
        <f t="shared" si="0"/>
        <v>0</v>
      </c>
      <c r="F51" s="153">
        <v>7.33</v>
      </c>
      <c r="G51" s="98">
        <f t="shared" si="1"/>
        <v>0</v>
      </c>
      <c r="H51" s="99"/>
      <c r="I51" s="152"/>
      <c r="J51" s="101"/>
      <c r="K51" s="98">
        <f>янв.25!H51-янв.25!G51</f>
        <v>0</v>
      </c>
    </row>
    <row r="52" spans="1:11">
      <c r="A52" s="45"/>
      <c r="B52" s="3">
        <v>40</v>
      </c>
      <c r="C52" s="95"/>
      <c r="D52" s="95"/>
      <c r="E52" s="96">
        <f t="shared" si="0"/>
        <v>0</v>
      </c>
      <c r="F52" s="153">
        <v>7.33</v>
      </c>
      <c r="G52" s="98">
        <f t="shared" si="1"/>
        <v>0</v>
      </c>
      <c r="H52" s="99"/>
      <c r="I52" s="152"/>
      <c r="J52" s="101"/>
      <c r="K52" s="98">
        <f>янв.25!H52-янв.25!G52</f>
        <v>0</v>
      </c>
    </row>
    <row r="53" spans="1:11">
      <c r="A53" s="45"/>
      <c r="B53" s="3">
        <v>41</v>
      </c>
      <c r="C53" s="95">
        <v>23982</v>
      </c>
      <c r="D53" s="95">
        <v>25830</v>
      </c>
      <c r="E53" s="96">
        <f t="shared" si="0"/>
        <v>1848</v>
      </c>
      <c r="F53" s="153">
        <v>7.33</v>
      </c>
      <c r="G53" s="98">
        <f t="shared" si="1"/>
        <v>13545.84</v>
      </c>
      <c r="H53" s="99"/>
      <c r="I53" s="152"/>
      <c r="J53" s="101"/>
      <c r="K53" s="98">
        <f>янв.25!H53-янв.25!G53</f>
        <v>-13545.84</v>
      </c>
    </row>
    <row r="54" spans="1:11">
      <c r="A54" s="45"/>
      <c r="B54" s="3">
        <v>42</v>
      </c>
      <c r="C54" s="95"/>
      <c r="D54" s="95"/>
      <c r="E54" s="96">
        <f t="shared" si="0"/>
        <v>0</v>
      </c>
      <c r="F54" s="153">
        <v>7.33</v>
      </c>
      <c r="G54" s="98">
        <f t="shared" si="1"/>
        <v>0</v>
      </c>
      <c r="H54" s="99"/>
      <c r="I54" s="152"/>
      <c r="J54" s="101"/>
      <c r="K54" s="98">
        <f>янв.25!H54-янв.25!G54</f>
        <v>0</v>
      </c>
    </row>
    <row r="55" spans="1:11">
      <c r="A55" s="45"/>
      <c r="B55" s="3">
        <v>43</v>
      </c>
      <c r="C55" s="95">
        <v>612</v>
      </c>
      <c r="D55" s="95">
        <v>612</v>
      </c>
      <c r="E55" s="96">
        <f t="shared" si="0"/>
        <v>0</v>
      </c>
      <c r="F55" s="153">
        <v>7.33</v>
      </c>
      <c r="G55" s="98">
        <f t="shared" si="1"/>
        <v>0</v>
      </c>
      <c r="H55" s="99"/>
      <c r="I55" s="152"/>
      <c r="J55" s="101"/>
      <c r="K55" s="98">
        <f>янв.25!H55-янв.25!G55</f>
        <v>0</v>
      </c>
    </row>
    <row r="56" spans="1:11">
      <c r="A56" s="45"/>
      <c r="B56" s="3">
        <v>44</v>
      </c>
      <c r="C56" s="95">
        <v>3225</v>
      </c>
      <c r="D56" s="95">
        <v>3227</v>
      </c>
      <c r="E56" s="96">
        <f t="shared" si="0"/>
        <v>2</v>
      </c>
      <c r="F56" s="153">
        <v>7.33</v>
      </c>
      <c r="G56" s="98">
        <f t="shared" si="1"/>
        <v>14.66</v>
      </c>
      <c r="H56" s="99"/>
      <c r="I56" s="152"/>
      <c r="J56" s="101"/>
      <c r="K56" s="98">
        <f>янв.25!H56-янв.25!G56</f>
        <v>-14.66</v>
      </c>
    </row>
    <row r="57" spans="1:11">
      <c r="A57" s="45"/>
      <c r="B57" s="3">
        <v>45</v>
      </c>
      <c r="C57" s="95">
        <v>95</v>
      </c>
      <c r="D57" s="95">
        <v>95</v>
      </c>
      <c r="E57" s="96">
        <f t="shared" si="0"/>
        <v>0</v>
      </c>
      <c r="F57" s="153">
        <v>7.33</v>
      </c>
      <c r="G57" s="98">
        <f t="shared" si="1"/>
        <v>0</v>
      </c>
      <c r="H57" s="99"/>
      <c r="I57" s="152"/>
      <c r="J57" s="101"/>
      <c r="K57" s="98">
        <f>янв.25!H57-янв.25!G57</f>
        <v>0</v>
      </c>
    </row>
    <row r="58" spans="1:11">
      <c r="A58" s="45"/>
      <c r="B58" s="3">
        <v>46</v>
      </c>
      <c r="C58" s="95">
        <v>90</v>
      </c>
      <c r="D58" s="95">
        <v>90</v>
      </c>
      <c r="E58" s="96">
        <f t="shared" si="0"/>
        <v>0</v>
      </c>
      <c r="F58" s="153">
        <v>7.33</v>
      </c>
      <c r="G58" s="98">
        <f t="shared" si="1"/>
        <v>0</v>
      </c>
      <c r="H58" s="99"/>
      <c r="I58" s="152"/>
      <c r="J58" s="101"/>
      <c r="K58" s="98">
        <f>янв.25!H58-янв.25!G58</f>
        <v>0</v>
      </c>
    </row>
    <row r="59" spans="1:11">
      <c r="A59" s="45"/>
      <c r="B59" s="3">
        <v>47</v>
      </c>
      <c r="C59" s="95">
        <v>110846</v>
      </c>
      <c r="D59" s="95">
        <v>112499</v>
      </c>
      <c r="E59" s="96">
        <f t="shared" si="0"/>
        <v>1653</v>
      </c>
      <c r="F59" s="153">
        <v>7.33</v>
      </c>
      <c r="G59" s="98">
        <f t="shared" si="1"/>
        <v>12116.49</v>
      </c>
      <c r="H59" s="99">
        <v>5000</v>
      </c>
      <c r="I59" s="152">
        <v>120218</v>
      </c>
      <c r="J59" s="101">
        <v>45676</v>
      </c>
      <c r="K59" s="98">
        <f>янв.25!H59-янв.25!G59</f>
        <v>-7116.49</v>
      </c>
    </row>
    <row r="60" spans="1:11">
      <c r="A60" s="45"/>
      <c r="B60" s="11">
        <v>48</v>
      </c>
      <c r="C60" s="95">
        <v>45540</v>
      </c>
      <c r="D60" s="95">
        <v>47796</v>
      </c>
      <c r="E60" s="96">
        <f t="shared" si="0"/>
        <v>2256</v>
      </c>
      <c r="F60" s="153">
        <v>7.33</v>
      </c>
      <c r="G60" s="98">
        <f t="shared" si="1"/>
        <v>16536.48</v>
      </c>
      <c r="H60" s="99"/>
      <c r="I60" s="152"/>
      <c r="J60" s="101"/>
      <c r="K60" s="98">
        <f>янв.25!H60-янв.25!G60</f>
        <v>-16536.48</v>
      </c>
    </row>
    <row r="61" spans="1:11">
      <c r="A61" s="45"/>
      <c r="B61" s="3">
        <v>49</v>
      </c>
      <c r="C61" s="95">
        <v>25536</v>
      </c>
      <c r="D61" s="95">
        <v>26140</v>
      </c>
      <c r="E61" s="96">
        <f t="shared" si="0"/>
        <v>604</v>
      </c>
      <c r="F61" s="153">
        <v>7.33</v>
      </c>
      <c r="G61" s="98">
        <f t="shared" si="1"/>
        <v>4427.32</v>
      </c>
      <c r="H61" s="99"/>
      <c r="I61" s="152"/>
      <c r="J61" s="101"/>
      <c r="K61" s="98">
        <f>янв.25!H61-янв.25!G61</f>
        <v>-4427.32</v>
      </c>
    </row>
    <row r="62" spans="1:11">
      <c r="A62" s="45"/>
      <c r="B62" s="3">
        <v>50</v>
      </c>
      <c r="C62" s="95"/>
      <c r="D62" s="95"/>
      <c r="E62" s="96">
        <f t="shared" si="0"/>
        <v>0</v>
      </c>
      <c r="F62" s="153">
        <v>7.33</v>
      </c>
      <c r="G62" s="98">
        <f t="shared" si="1"/>
        <v>0</v>
      </c>
      <c r="H62" s="99"/>
      <c r="I62" s="152"/>
      <c r="J62" s="101"/>
      <c r="K62" s="98">
        <f>янв.25!H62-янв.25!G62</f>
        <v>0</v>
      </c>
    </row>
    <row r="63" spans="1:11">
      <c r="A63" s="45"/>
      <c r="B63" s="3">
        <v>51</v>
      </c>
      <c r="C63" s="95">
        <v>115240</v>
      </c>
      <c r="D63" s="95">
        <v>117006</v>
      </c>
      <c r="E63" s="96">
        <f t="shared" si="0"/>
        <v>1766</v>
      </c>
      <c r="F63" s="153">
        <v>7.33</v>
      </c>
      <c r="G63" s="98">
        <f t="shared" si="1"/>
        <v>12944.78</v>
      </c>
      <c r="H63" s="99"/>
      <c r="I63" s="152"/>
      <c r="J63" s="101"/>
      <c r="K63" s="98">
        <f>янв.25!H63-янв.25!G63</f>
        <v>-12944.78</v>
      </c>
    </row>
    <row r="64" spans="1:11">
      <c r="A64" s="45"/>
      <c r="B64" s="3">
        <v>53</v>
      </c>
      <c r="C64" s="95">
        <v>6198</v>
      </c>
      <c r="D64" s="95">
        <v>6198</v>
      </c>
      <c r="E64" s="96">
        <f t="shared" si="0"/>
        <v>0</v>
      </c>
      <c r="F64" s="153">
        <v>7.33</v>
      </c>
      <c r="G64" s="98">
        <f t="shared" si="1"/>
        <v>0</v>
      </c>
      <c r="H64" s="99"/>
      <c r="I64" s="152"/>
      <c r="J64" s="101"/>
      <c r="K64" s="98">
        <f>янв.25!H64-янв.25!G64</f>
        <v>0</v>
      </c>
    </row>
    <row r="65" spans="1:11">
      <c r="A65" s="45"/>
      <c r="B65" s="3">
        <v>54</v>
      </c>
      <c r="C65" s="95">
        <v>47997</v>
      </c>
      <c r="D65" s="95">
        <v>48314</v>
      </c>
      <c r="E65" s="96">
        <f t="shared" si="0"/>
        <v>317</v>
      </c>
      <c r="F65" s="153">
        <v>7.33</v>
      </c>
      <c r="G65" s="98">
        <f t="shared" si="1"/>
        <v>2323.61</v>
      </c>
      <c r="H65" s="99">
        <v>3049.28</v>
      </c>
      <c r="I65" s="152">
        <v>351197</v>
      </c>
      <c r="J65" s="101">
        <v>45686</v>
      </c>
      <c r="K65" s="98">
        <f>янв.25!H65-янв.25!G65</f>
        <v>725.67000000000007</v>
      </c>
    </row>
    <row r="66" spans="1:11">
      <c r="A66" s="45"/>
      <c r="B66" s="3">
        <v>56</v>
      </c>
      <c r="C66" s="95"/>
      <c r="D66" s="95"/>
      <c r="E66" s="96">
        <f t="shared" si="0"/>
        <v>0</v>
      </c>
      <c r="F66" s="153">
        <v>7.33</v>
      </c>
      <c r="G66" s="98">
        <f t="shared" si="1"/>
        <v>0</v>
      </c>
      <c r="H66" s="99"/>
      <c r="I66" s="152"/>
      <c r="J66" s="101"/>
      <c r="K66" s="98">
        <f>янв.25!H66-янв.25!G66</f>
        <v>0</v>
      </c>
    </row>
    <row r="67" spans="1:11">
      <c r="A67" s="45"/>
      <c r="B67" s="3">
        <v>57</v>
      </c>
      <c r="C67" s="95">
        <v>1887</v>
      </c>
      <c r="D67" s="95">
        <v>1887</v>
      </c>
      <c r="E67" s="96">
        <f t="shared" si="0"/>
        <v>0</v>
      </c>
      <c r="F67" s="153">
        <v>7.33</v>
      </c>
      <c r="G67" s="98">
        <f t="shared" si="1"/>
        <v>0</v>
      </c>
      <c r="H67" s="99"/>
      <c r="I67" s="152"/>
      <c r="J67" s="101"/>
      <c r="K67" s="98">
        <f>янв.25!H67-янв.25!G67</f>
        <v>0</v>
      </c>
    </row>
    <row r="68" spans="1:11">
      <c r="A68" s="45"/>
      <c r="B68" s="3">
        <v>58</v>
      </c>
      <c r="C68" s="95">
        <v>168</v>
      </c>
      <c r="D68" s="95">
        <v>175</v>
      </c>
      <c r="E68" s="96">
        <f t="shared" si="0"/>
        <v>7</v>
      </c>
      <c r="F68" s="153">
        <v>7.33</v>
      </c>
      <c r="G68" s="98">
        <f t="shared" si="1"/>
        <v>51.31</v>
      </c>
      <c r="H68" s="99">
        <v>109.95</v>
      </c>
      <c r="I68" s="152">
        <v>900434</v>
      </c>
      <c r="J68" s="101">
        <v>45686</v>
      </c>
      <c r="K68" s="98">
        <f>янв.25!H68-янв.25!G68</f>
        <v>58.64</v>
      </c>
    </row>
    <row r="69" spans="1:11">
      <c r="A69" s="45"/>
      <c r="B69" s="3">
        <v>59</v>
      </c>
      <c r="C69" s="95">
        <v>4736</v>
      </c>
      <c r="D69" s="95">
        <v>7162</v>
      </c>
      <c r="E69" s="96">
        <f t="shared" si="0"/>
        <v>2426</v>
      </c>
      <c r="F69" s="153">
        <v>7.33</v>
      </c>
      <c r="G69" s="98">
        <f t="shared" si="1"/>
        <v>17782.580000000002</v>
      </c>
      <c r="H69" s="99">
        <v>12000</v>
      </c>
      <c r="I69" s="152">
        <v>285745</v>
      </c>
      <c r="J69" s="101">
        <v>45669</v>
      </c>
      <c r="K69" s="98">
        <f>янв.25!H69-янв.25!G69</f>
        <v>-5782.5800000000017</v>
      </c>
    </row>
    <row r="70" spans="1:11">
      <c r="A70" s="45"/>
      <c r="B70" s="3">
        <v>60</v>
      </c>
      <c r="C70" s="95">
        <v>10</v>
      </c>
      <c r="D70" s="95">
        <v>10</v>
      </c>
      <c r="E70" s="96">
        <f t="shared" si="0"/>
        <v>0</v>
      </c>
      <c r="F70" s="153">
        <v>7.33</v>
      </c>
      <c r="G70" s="98">
        <f t="shared" si="1"/>
        <v>0</v>
      </c>
      <c r="H70" s="99"/>
      <c r="I70" s="152"/>
      <c r="J70" s="101"/>
      <c r="K70" s="98">
        <f>янв.25!H70-янв.25!G70</f>
        <v>0</v>
      </c>
    </row>
    <row r="71" spans="1:11">
      <c r="A71" s="45"/>
      <c r="B71" s="3">
        <v>61</v>
      </c>
      <c r="C71" s="95">
        <v>2251</v>
      </c>
      <c r="D71" s="95">
        <v>2251</v>
      </c>
      <c r="E71" s="96">
        <f t="shared" si="0"/>
        <v>0</v>
      </c>
      <c r="F71" s="153">
        <v>7.33</v>
      </c>
      <c r="G71" s="98">
        <f t="shared" si="1"/>
        <v>0</v>
      </c>
      <c r="H71" s="99"/>
      <c r="I71" s="152"/>
      <c r="J71" s="101"/>
      <c r="K71" s="98">
        <f>янв.25!H71-янв.25!G71</f>
        <v>0</v>
      </c>
    </row>
    <row r="72" spans="1:11">
      <c r="A72" s="45"/>
      <c r="B72" s="3">
        <v>62</v>
      </c>
      <c r="C72" s="95">
        <v>2508</v>
      </c>
      <c r="D72" s="95">
        <v>2528</v>
      </c>
      <c r="E72" s="96">
        <f t="shared" ref="E72:E135" si="2">D72-C72</f>
        <v>20</v>
      </c>
      <c r="F72" s="153">
        <v>7.33</v>
      </c>
      <c r="G72" s="98">
        <f t="shared" si="1"/>
        <v>146.6</v>
      </c>
      <c r="H72" s="99"/>
      <c r="I72" s="152"/>
      <c r="J72" s="101"/>
      <c r="K72" s="98">
        <f>янв.25!H72-янв.25!G72</f>
        <v>-146.6</v>
      </c>
    </row>
    <row r="73" spans="1:11">
      <c r="A73" s="45"/>
      <c r="B73" s="3">
        <v>63</v>
      </c>
      <c r="C73" s="95">
        <v>13232</v>
      </c>
      <c r="D73" s="95">
        <v>14211</v>
      </c>
      <c r="E73" s="96">
        <f t="shared" si="2"/>
        <v>979</v>
      </c>
      <c r="F73" s="153">
        <v>7.33</v>
      </c>
      <c r="G73" s="98">
        <f t="shared" ref="G73:G139" si="3">F73*E73</f>
        <v>7176.07</v>
      </c>
      <c r="H73" s="99"/>
      <c r="I73" s="152"/>
      <c r="J73" s="101"/>
      <c r="K73" s="98">
        <f>янв.25!H73-янв.25!G73</f>
        <v>-7176.07</v>
      </c>
    </row>
    <row r="74" spans="1:11">
      <c r="A74" s="45"/>
      <c r="B74" s="3">
        <v>64</v>
      </c>
      <c r="C74" s="95"/>
      <c r="D74" s="95"/>
      <c r="E74" s="96">
        <f t="shared" si="2"/>
        <v>0</v>
      </c>
      <c r="F74" s="153">
        <v>7.33</v>
      </c>
      <c r="G74" s="98">
        <f t="shared" si="3"/>
        <v>0</v>
      </c>
      <c r="H74" s="99"/>
      <c r="I74" s="152"/>
      <c r="J74" s="101"/>
      <c r="K74" s="98">
        <f>янв.25!H74-янв.25!G74</f>
        <v>0</v>
      </c>
    </row>
    <row r="75" spans="1:11">
      <c r="A75" s="45"/>
      <c r="B75" s="3">
        <v>65</v>
      </c>
      <c r="C75" s="95"/>
      <c r="D75" s="95"/>
      <c r="E75" s="96">
        <f t="shared" si="2"/>
        <v>0</v>
      </c>
      <c r="F75" s="153">
        <v>7.33</v>
      </c>
      <c r="G75" s="98">
        <f t="shared" si="3"/>
        <v>0</v>
      </c>
      <c r="H75" s="99"/>
      <c r="I75" s="152"/>
      <c r="J75" s="101"/>
      <c r="K75" s="98">
        <f>янв.25!H75-янв.25!G75</f>
        <v>0</v>
      </c>
    </row>
    <row r="76" spans="1:11">
      <c r="A76" s="45"/>
      <c r="B76" s="3">
        <v>66</v>
      </c>
      <c r="C76" s="95">
        <v>6038</v>
      </c>
      <c r="D76" s="95">
        <v>6784</v>
      </c>
      <c r="E76" s="96">
        <f t="shared" si="2"/>
        <v>746</v>
      </c>
      <c r="F76" s="153">
        <v>7.33</v>
      </c>
      <c r="G76" s="98">
        <f t="shared" si="3"/>
        <v>5468.18</v>
      </c>
      <c r="H76" s="99"/>
      <c r="I76" s="152"/>
      <c r="J76" s="101"/>
      <c r="K76" s="98">
        <f>янв.25!H76-янв.25!G76</f>
        <v>-5468.18</v>
      </c>
    </row>
    <row r="77" spans="1:11">
      <c r="A77" s="45"/>
      <c r="B77" s="3">
        <v>67</v>
      </c>
      <c r="C77" s="95">
        <v>36789</v>
      </c>
      <c r="D77" s="95">
        <v>37457</v>
      </c>
      <c r="E77" s="96">
        <f t="shared" si="2"/>
        <v>668</v>
      </c>
      <c r="F77" s="153">
        <v>7.33</v>
      </c>
      <c r="G77" s="98">
        <f t="shared" si="3"/>
        <v>4896.4399999999996</v>
      </c>
      <c r="H77" s="99">
        <v>20000</v>
      </c>
      <c r="I77" s="152">
        <v>415168</v>
      </c>
      <c r="J77" s="101">
        <v>45688</v>
      </c>
      <c r="K77" s="98">
        <f>янв.25!H77-янв.25!G77</f>
        <v>15103.560000000001</v>
      </c>
    </row>
    <row r="78" spans="1:11">
      <c r="A78" s="45"/>
      <c r="B78" s="3">
        <v>68.69</v>
      </c>
      <c r="C78" s="95">
        <v>36</v>
      </c>
      <c r="D78" s="95">
        <v>36</v>
      </c>
      <c r="E78" s="96">
        <f t="shared" si="2"/>
        <v>0</v>
      </c>
      <c r="F78" s="153">
        <v>7.33</v>
      </c>
      <c r="G78" s="98">
        <f t="shared" si="3"/>
        <v>0</v>
      </c>
      <c r="H78" s="99"/>
      <c r="I78" s="152"/>
      <c r="J78" s="101"/>
      <c r="K78" s="98">
        <f>янв.25!H78-янв.25!G78</f>
        <v>0</v>
      </c>
    </row>
    <row r="79" spans="1:11">
      <c r="A79" s="45"/>
      <c r="B79" s="3">
        <v>69</v>
      </c>
      <c r="C79" s="95"/>
      <c r="D79" s="95"/>
      <c r="E79" s="96">
        <f t="shared" si="2"/>
        <v>0</v>
      </c>
      <c r="F79" s="153">
        <v>7.33</v>
      </c>
      <c r="G79" s="98">
        <f t="shared" si="3"/>
        <v>0</v>
      </c>
      <c r="H79" s="99"/>
      <c r="I79" s="152"/>
      <c r="J79" s="101"/>
      <c r="K79" s="98">
        <f>янв.25!H79-янв.25!G79</f>
        <v>0</v>
      </c>
    </row>
    <row r="80" spans="1:11">
      <c r="A80" s="45"/>
      <c r="B80" s="3">
        <v>70</v>
      </c>
      <c r="C80" s="95">
        <v>10</v>
      </c>
      <c r="D80" s="95">
        <v>10</v>
      </c>
      <c r="E80" s="96">
        <f t="shared" si="2"/>
        <v>0</v>
      </c>
      <c r="F80" s="153">
        <v>7.33</v>
      </c>
      <c r="G80" s="98">
        <f t="shared" si="3"/>
        <v>0</v>
      </c>
      <c r="H80" s="99"/>
      <c r="I80" s="152"/>
      <c r="J80" s="101"/>
      <c r="K80" s="98">
        <f>янв.25!H80-янв.25!G80</f>
        <v>0</v>
      </c>
    </row>
    <row r="81" spans="1:11">
      <c r="A81" s="45"/>
      <c r="B81" s="3">
        <v>71</v>
      </c>
      <c r="C81" s="95">
        <v>81036</v>
      </c>
      <c r="D81" s="95">
        <v>83130</v>
      </c>
      <c r="E81" s="96">
        <f t="shared" si="2"/>
        <v>2094</v>
      </c>
      <c r="F81" s="153">
        <v>7.33</v>
      </c>
      <c r="G81" s="98">
        <f t="shared" si="3"/>
        <v>15349.02</v>
      </c>
      <c r="H81" s="99"/>
      <c r="I81" s="152"/>
      <c r="J81" s="101"/>
      <c r="K81" s="98">
        <f>янв.25!H81-янв.25!G81</f>
        <v>-15349.02</v>
      </c>
    </row>
    <row r="82" spans="1:11">
      <c r="A82" s="45"/>
      <c r="B82" s="3">
        <v>72</v>
      </c>
      <c r="C82" s="95"/>
      <c r="D82" s="95"/>
      <c r="E82" s="96">
        <f t="shared" si="2"/>
        <v>0</v>
      </c>
      <c r="F82" s="153">
        <v>7.33</v>
      </c>
      <c r="G82" s="98">
        <f t="shared" si="3"/>
        <v>0</v>
      </c>
      <c r="H82" s="99"/>
      <c r="I82" s="152"/>
      <c r="J82" s="101"/>
      <c r="K82" s="98">
        <f>янв.25!H82-янв.25!G82</f>
        <v>0</v>
      </c>
    </row>
    <row r="83" spans="1:11">
      <c r="A83" s="45"/>
      <c r="B83" s="3">
        <v>73</v>
      </c>
      <c r="C83" s="95"/>
      <c r="D83" s="95"/>
      <c r="E83" s="96">
        <f t="shared" si="2"/>
        <v>0</v>
      </c>
      <c r="F83" s="153">
        <v>7.33</v>
      </c>
      <c r="G83" s="98">
        <f t="shared" si="3"/>
        <v>0</v>
      </c>
      <c r="H83" s="99"/>
      <c r="I83" s="152"/>
      <c r="J83" s="101"/>
      <c r="K83" s="98">
        <f>янв.25!H83-янв.25!G83</f>
        <v>0</v>
      </c>
    </row>
    <row r="84" spans="1:11">
      <c r="A84" s="45"/>
      <c r="B84" s="3">
        <v>74</v>
      </c>
      <c r="C84" s="95">
        <v>107</v>
      </c>
      <c r="D84" s="95">
        <v>107</v>
      </c>
      <c r="E84" s="96">
        <f t="shared" si="2"/>
        <v>0</v>
      </c>
      <c r="F84" s="153">
        <v>7.33</v>
      </c>
      <c r="G84" s="98">
        <f t="shared" si="3"/>
        <v>0</v>
      </c>
      <c r="H84" s="99"/>
      <c r="I84" s="152"/>
      <c r="J84" s="101"/>
      <c r="K84" s="98">
        <f>янв.25!H84-янв.25!G84</f>
        <v>0</v>
      </c>
    </row>
    <row r="85" spans="1:11">
      <c r="A85" s="45"/>
      <c r="B85" s="3">
        <v>75</v>
      </c>
      <c r="C85" s="95"/>
      <c r="D85" s="95"/>
      <c r="E85" s="96">
        <f t="shared" si="2"/>
        <v>0</v>
      </c>
      <c r="F85" s="153">
        <v>7.33</v>
      </c>
      <c r="G85" s="98">
        <f t="shared" si="3"/>
        <v>0</v>
      </c>
      <c r="H85" s="99"/>
      <c r="I85" s="152"/>
      <c r="J85" s="101"/>
      <c r="K85" s="98">
        <f>янв.25!H85-янв.25!G85</f>
        <v>0</v>
      </c>
    </row>
    <row r="86" spans="1:11">
      <c r="A86" s="45"/>
      <c r="B86" s="3">
        <v>76</v>
      </c>
      <c r="C86" s="95"/>
      <c r="D86" s="95"/>
      <c r="E86" s="96">
        <f t="shared" si="2"/>
        <v>0</v>
      </c>
      <c r="F86" s="153">
        <v>7.33</v>
      </c>
      <c r="G86" s="98">
        <f t="shared" si="3"/>
        <v>0</v>
      </c>
      <c r="H86" s="99"/>
      <c r="I86" s="152"/>
      <c r="J86" s="101"/>
      <c r="K86" s="98">
        <f>янв.25!H86-янв.25!G86</f>
        <v>0</v>
      </c>
    </row>
    <row r="87" spans="1:11">
      <c r="A87" s="45"/>
      <c r="B87" s="3">
        <v>77</v>
      </c>
      <c r="C87" s="95"/>
      <c r="D87" s="95"/>
      <c r="E87" s="96">
        <f t="shared" si="2"/>
        <v>0</v>
      </c>
      <c r="F87" s="153">
        <v>7.33</v>
      </c>
      <c r="G87" s="98">
        <f t="shared" si="3"/>
        <v>0</v>
      </c>
      <c r="H87" s="99"/>
      <c r="I87" s="152"/>
      <c r="J87" s="101"/>
      <c r="K87" s="98">
        <f>янв.25!H87-янв.25!G87</f>
        <v>0</v>
      </c>
    </row>
    <row r="88" spans="1:11">
      <c r="A88" s="45"/>
      <c r="B88" s="3">
        <v>78</v>
      </c>
      <c r="C88" s="95">
        <v>16982</v>
      </c>
      <c r="D88" s="95">
        <v>16982</v>
      </c>
      <c r="E88" s="96">
        <f t="shared" si="2"/>
        <v>0</v>
      </c>
      <c r="F88" s="153">
        <v>7.33</v>
      </c>
      <c r="G88" s="98">
        <f t="shared" si="3"/>
        <v>0</v>
      </c>
      <c r="H88" s="99"/>
      <c r="I88" s="152"/>
      <c r="J88" s="101"/>
      <c r="K88" s="98">
        <f>янв.25!H88-янв.25!G88</f>
        <v>0</v>
      </c>
    </row>
    <row r="89" spans="1:11">
      <c r="A89" s="45"/>
      <c r="B89" s="3">
        <v>79</v>
      </c>
      <c r="C89" s="95">
        <v>10341</v>
      </c>
      <c r="D89" s="95">
        <v>11911</v>
      </c>
      <c r="E89" s="96">
        <f t="shared" si="2"/>
        <v>1570</v>
      </c>
      <c r="F89" s="153">
        <v>7.33</v>
      </c>
      <c r="G89" s="98">
        <f t="shared" si="3"/>
        <v>11508.1</v>
      </c>
      <c r="H89" s="99"/>
      <c r="I89" s="152"/>
      <c r="J89" s="101"/>
      <c r="K89" s="98">
        <f>янв.25!H89-янв.25!G89</f>
        <v>-11508.1</v>
      </c>
    </row>
    <row r="90" spans="1:11">
      <c r="A90" s="45"/>
      <c r="B90" s="125">
        <v>80</v>
      </c>
      <c r="C90" s="95">
        <v>17420</v>
      </c>
      <c r="D90" s="95">
        <v>18655</v>
      </c>
      <c r="E90" s="96">
        <f t="shared" si="2"/>
        <v>1235</v>
      </c>
      <c r="F90" s="153">
        <v>7.33</v>
      </c>
      <c r="G90" s="98">
        <f t="shared" si="3"/>
        <v>9052.5499999999993</v>
      </c>
      <c r="H90" s="99">
        <v>8000</v>
      </c>
      <c r="I90" s="152">
        <v>516487</v>
      </c>
      <c r="J90" s="101">
        <v>45685</v>
      </c>
      <c r="K90" s="98">
        <f>янв.25!H90-янв.25!G90</f>
        <v>-1052.5499999999993</v>
      </c>
    </row>
    <row r="91" spans="1:11">
      <c r="A91" s="45"/>
      <c r="B91" s="3">
        <v>81</v>
      </c>
      <c r="C91" s="95"/>
      <c r="D91" s="95"/>
      <c r="E91" s="96">
        <f t="shared" si="2"/>
        <v>0</v>
      </c>
      <c r="F91" s="153">
        <v>7.33</v>
      </c>
      <c r="G91" s="98">
        <f t="shared" si="3"/>
        <v>0</v>
      </c>
      <c r="H91" s="99"/>
      <c r="I91" s="152"/>
      <c r="J91" s="101"/>
      <c r="K91" s="98">
        <f>янв.25!H91-янв.25!G91</f>
        <v>0</v>
      </c>
    </row>
    <row r="92" spans="1:11">
      <c r="A92" s="45"/>
      <c r="B92" s="3">
        <v>82</v>
      </c>
      <c r="C92" s="95"/>
      <c r="D92" s="95"/>
      <c r="E92" s="96">
        <f t="shared" si="2"/>
        <v>0</v>
      </c>
      <c r="F92" s="153">
        <v>7.33</v>
      </c>
      <c r="G92" s="98">
        <f t="shared" si="3"/>
        <v>0</v>
      </c>
      <c r="H92" s="99"/>
      <c r="I92" s="152"/>
      <c r="J92" s="101"/>
      <c r="K92" s="98">
        <f>янв.25!H92-янв.25!G92</f>
        <v>0</v>
      </c>
    </row>
    <row r="93" spans="1:11">
      <c r="A93" s="45"/>
      <c r="B93" s="3">
        <v>83</v>
      </c>
      <c r="C93" s="95"/>
      <c r="D93" s="95"/>
      <c r="E93" s="96">
        <f t="shared" si="2"/>
        <v>0</v>
      </c>
      <c r="F93" s="153">
        <v>7.33</v>
      </c>
      <c r="G93" s="98">
        <f t="shared" si="3"/>
        <v>0</v>
      </c>
      <c r="H93" s="99"/>
      <c r="I93" s="152"/>
      <c r="J93" s="101"/>
      <c r="K93" s="98">
        <f>янв.25!H93-янв.25!G93</f>
        <v>0</v>
      </c>
    </row>
    <row r="94" spans="1:11">
      <c r="A94" s="45"/>
      <c r="B94" s="3">
        <v>84</v>
      </c>
      <c r="C94" s="95">
        <v>28</v>
      </c>
      <c r="D94" s="95">
        <v>28</v>
      </c>
      <c r="E94" s="96">
        <f t="shared" si="2"/>
        <v>0</v>
      </c>
      <c r="F94" s="153">
        <v>7.33</v>
      </c>
      <c r="G94" s="98">
        <f t="shared" si="3"/>
        <v>0</v>
      </c>
      <c r="H94" s="99"/>
      <c r="I94" s="152"/>
      <c r="J94" s="101"/>
      <c r="K94" s="98">
        <f>янв.25!H94-янв.25!G94</f>
        <v>0</v>
      </c>
    </row>
    <row r="95" spans="1:11">
      <c r="A95" s="45"/>
      <c r="B95" s="3">
        <v>85</v>
      </c>
      <c r="C95" s="95">
        <v>9716</v>
      </c>
      <c r="D95" s="95">
        <v>11170</v>
      </c>
      <c r="E95" s="96">
        <f t="shared" si="2"/>
        <v>1454</v>
      </c>
      <c r="F95" s="153">
        <v>7.33</v>
      </c>
      <c r="G95" s="98">
        <f t="shared" si="3"/>
        <v>10657.82</v>
      </c>
      <c r="H95" s="99">
        <v>10000</v>
      </c>
      <c r="I95" s="152">
        <v>95007</v>
      </c>
      <c r="J95" s="101">
        <v>45663</v>
      </c>
      <c r="K95" s="98">
        <f>янв.25!H95-янв.25!G95</f>
        <v>-657.81999999999971</v>
      </c>
    </row>
    <row r="96" spans="1:11">
      <c r="A96" s="45"/>
      <c r="B96" s="3">
        <v>86</v>
      </c>
      <c r="C96" s="95"/>
      <c r="D96" s="95"/>
      <c r="E96" s="96">
        <f t="shared" si="2"/>
        <v>0</v>
      </c>
      <c r="F96" s="153">
        <v>7.33</v>
      </c>
      <c r="G96" s="98">
        <f t="shared" si="3"/>
        <v>0</v>
      </c>
      <c r="H96" s="99"/>
      <c r="I96" s="152"/>
      <c r="J96" s="101"/>
      <c r="K96" s="98">
        <f>янв.25!H96-янв.25!G96</f>
        <v>0</v>
      </c>
    </row>
    <row r="97" spans="1:11">
      <c r="A97" s="45"/>
      <c r="B97" s="3">
        <v>87</v>
      </c>
      <c r="C97" s="95"/>
      <c r="D97" s="95"/>
      <c r="E97" s="96">
        <f t="shared" si="2"/>
        <v>0</v>
      </c>
      <c r="F97" s="153">
        <v>7.33</v>
      </c>
      <c r="G97" s="98">
        <f t="shared" si="3"/>
        <v>0</v>
      </c>
      <c r="H97" s="99"/>
      <c r="I97" s="152"/>
      <c r="J97" s="101"/>
      <c r="K97" s="98">
        <f>янв.25!H97-янв.25!G97</f>
        <v>0</v>
      </c>
    </row>
    <row r="98" spans="1:11">
      <c r="A98" s="45"/>
      <c r="B98" s="3">
        <v>88</v>
      </c>
      <c r="C98" s="95"/>
      <c r="D98" s="95"/>
      <c r="E98" s="96">
        <f t="shared" si="2"/>
        <v>0</v>
      </c>
      <c r="F98" s="153">
        <v>7.33</v>
      </c>
      <c r="G98" s="98">
        <f t="shared" si="3"/>
        <v>0</v>
      </c>
      <c r="H98" s="99"/>
      <c r="I98" s="152"/>
      <c r="J98" s="101"/>
      <c r="K98" s="98">
        <f>янв.25!H98-янв.25!G98</f>
        <v>0</v>
      </c>
    </row>
    <row r="99" spans="1:11">
      <c r="A99" s="45"/>
      <c r="B99" s="3">
        <v>89</v>
      </c>
      <c r="C99" s="95"/>
      <c r="D99" s="95"/>
      <c r="E99" s="96">
        <f t="shared" si="2"/>
        <v>0</v>
      </c>
      <c r="F99" s="153">
        <v>7.33</v>
      </c>
      <c r="G99" s="98">
        <f t="shared" si="3"/>
        <v>0</v>
      </c>
      <c r="H99" s="99"/>
      <c r="I99" s="152"/>
      <c r="J99" s="101"/>
      <c r="K99" s="98">
        <f>янв.25!H99-янв.25!G99</f>
        <v>0</v>
      </c>
    </row>
    <row r="100" spans="1:11">
      <c r="A100" s="45"/>
      <c r="B100" s="3">
        <v>90</v>
      </c>
      <c r="C100" s="95">
        <v>5</v>
      </c>
      <c r="D100" s="95">
        <v>5</v>
      </c>
      <c r="E100" s="96">
        <f t="shared" si="2"/>
        <v>0</v>
      </c>
      <c r="F100" s="153">
        <v>7.33</v>
      </c>
      <c r="G100" s="98">
        <f t="shared" si="3"/>
        <v>0</v>
      </c>
      <c r="H100" s="99"/>
      <c r="I100" s="152"/>
      <c r="J100" s="101"/>
      <c r="K100" s="98">
        <f>янв.25!H100-янв.25!G100</f>
        <v>0</v>
      </c>
    </row>
    <row r="101" spans="1:11">
      <c r="A101" s="45"/>
      <c r="B101" s="3">
        <v>91</v>
      </c>
      <c r="C101" s="95"/>
      <c r="D101" s="95"/>
      <c r="E101" s="96">
        <f t="shared" si="2"/>
        <v>0</v>
      </c>
      <c r="F101" s="153">
        <v>7.33</v>
      </c>
      <c r="G101" s="98">
        <f t="shared" si="3"/>
        <v>0</v>
      </c>
      <c r="H101" s="99"/>
      <c r="I101" s="152"/>
      <c r="J101" s="101"/>
      <c r="K101" s="98">
        <f>янв.25!H101-янв.25!G101</f>
        <v>0</v>
      </c>
    </row>
    <row r="102" spans="1:11">
      <c r="A102" s="45"/>
      <c r="B102" s="3">
        <v>92</v>
      </c>
      <c r="C102" s="95"/>
      <c r="D102" s="95"/>
      <c r="E102" s="96">
        <f t="shared" si="2"/>
        <v>0</v>
      </c>
      <c r="F102" s="153">
        <v>7.33</v>
      </c>
      <c r="G102" s="98">
        <f t="shared" si="3"/>
        <v>0</v>
      </c>
      <c r="H102" s="99"/>
      <c r="I102" s="152"/>
      <c r="J102" s="101"/>
      <c r="K102" s="98">
        <f>янв.25!H102-янв.25!G102</f>
        <v>0</v>
      </c>
    </row>
    <row r="103" spans="1:11">
      <c r="A103" s="45"/>
      <c r="B103" s="3">
        <v>93</v>
      </c>
      <c r="C103" s="95">
        <v>355</v>
      </c>
      <c r="D103" s="95">
        <v>460</v>
      </c>
      <c r="E103" s="96">
        <f t="shared" si="2"/>
        <v>105</v>
      </c>
      <c r="F103" s="153">
        <v>7.33</v>
      </c>
      <c r="G103" s="98">
        <f t="shared" si="3"/>
        <v>769.65</v>
      </c>
      <c r="H103" s="99"/>
      <c r="I103" s="152"/>
      <c r="J103" s="101"/>
      <c r="K103" s="98">
        <f>янв.25!H103-янв.25!G103</f>
        <v>-769.65</v>
      </c>
    </row>
    <row r="104" spans="1:11">
      <c r="A104" s="45"/>
      <c r="B104" s="3">
        <v>94</v>
      </c>
      <c r="C104" s="95">
        <v>27</v>
      </c>
      <c r="D104" s="95">
        <v>27</v>
      </c>
      <c r="E104" s="96">
        <f t="shared" si="2"/>
        <v>0</v>
      </c>
      <c r="F104" s="153">
        <v>7.33</v>
      </c>
      <c r="G104" s="98">
        <f t="shared" si="3"/>
        <v>0</v>
      </c>
      <c r="H104" s="99"/>
      <c r="I104" s="152"/>
      <c r="J104" s="101"/>
      <c r="K104" s="98">
        <f>янв.25!H104-янв.25!G104</f>
        <v>0</v>
      </c>
    </row>
    <row r="105" spans="1:11">
      <c r="A105" s="45"/>
      <c r="B105" s="3">
        <v>95</v>
      </c>
      <c r="C105" s="95">
        <v>5</v>
      </c>
      <c r="D105" s="95">
        <v>5</v>
      </c>
      <c r="E105" s="96">
        <f t="shared" si="2"/>
        <v>0</v>
      </c>
      <c r="F105" s="153">
        <v>7.33</v>
      </c>
      <c r="G105" s="98">
        <f t="shared" si="3"/>
        <v>0</v>
      </c>
      <c r="H105" s="99"/>
      <c r="I105" s="152"/>
      <c r="J105" s="101"/>
      <c r="K105" s="98">
        <f>янв.25!H105-янв.25!G105</f>
        <v>0</v>
      </c>
    </row>
    <row r="106" spans="1:11">
      <c r="A106" s="45"/>
      <c r="B106" s="3">
        <v>96</v>
      </c>
      <c r="C106" s="95"/>
      <c r="D106" s="95"/>
      <c r="E106" s="96">
        <f t="shared" si="2"/>
        <v>0</v>
      </c>
      <c r="F106" s="153">
        <v>7.33</v>
      </c>
      <c r="G106" s="98">
        <f t="shared" si="3"/>
        <v>0</v>
      </c>
      <c r="H106" s="99"/>
      <c r="I106" s="152"/>
      <c r="J106" s="101"/>
      <c r="K106" s="98">
        <f>янв.25!H106-янв.25!G106</f>
        <v>0</v>
      </c>
    </row>
    <row r="107" spans="1:11">
      <c r="A107" s="45"/>
      <c r="B107" s="3">
        <v>97</v>
      </c>
      <c r="C107" s="95"/>
      <c r="D107" s="95"/>
      <c r="E107" s="96">
        <f t="shared" si="2"/>
        <v>0</v>
      </c>
      <c r="F107" s="153">
        <v>7.33</v>
      </c>
      <c r="G107" s="98">
        <f t="shared" si="3"/>
        <v>0</v>
      </c>
      <c r="H107" s="99"/>
      <c r="I107" s="152"/>
      <c r="J107" s="101"/>
      <c r="K107" s="98">
        <f>янв.25!H107-янв.25!G107</f>
        <v>0</v>
      </c>
    </row>
    <row r="108" spans="1:11">
      <c r="A108" s="45"/>
      <c r="B108" s="3">
        <v>98</v>
      </c>
      <c r="C108" s="95"/>
      <c r="D108" s="95"/>
      <c r="E108" s="96">
        <f t="shared" si="2"/>
        <v>0</v>
      </c>
      <c r="F108" s="153">
        <v>7.33</v>
      </c>
      <c r="G108" s="98">
        <f t="shared" si="3"/>
        <v>0</v>
      </c>
      <c r="H108" s="99"/>
      <c r="I108" s="152"/>
      <c r="J108" s="101"/>
      <c r="K108" s="98">
        <f>янв.25!H108-янв.25!G108</f>
        <v>0</v>
      </c>
    </row>
    <row r="109" spans="1:11">
      <c r="A109" s="45"/>
      <c r="B109" s="3">
        <v>99</v>
      </c>
      <c r="C109" s="95"/>
      <c r="D109" s="95"/>
      <c r="E109" s="96">
        <f t="shared" si="2"/>
        <v>0</v>
      </c>
      <c r="F109" s="153">
        <v>7.33</v>
      </c>
      <c r="G109" s="98">
        <f t="shared" si="3"/>
        <v>0</v>
      </c>
      <c r="H109" s="99"/>
      <c r="I109" s="152"/>
      <c r="J109" s="101"/>
      <c r="K109" s="98">
        <f>янв.25!H109-янв.25!G109</f>
        <v>0</v>
      </c>
    </row>
    <row r="110" spans="1:11">
      <c r="A110" s="45"/>
      <c r="B110" s="3">
        <v>100</v>
      </c>
      <c r="C110" s="95"/>
      <c r="D110" s="95"/>
      <c r="E110" s="96">
        <f t="shared" si="2"/>
        <v>0</v>
      </c>
      <c r="F110" s="153">
        <v>7.33</v>
      </c>
      <c r="G110" s="98">
        <f t="shared" si="3"/>
        <v>0</v>
      </c>
      <c r="H110" s="99"/>
      <c r="I110" s="152"/>
      <c r="J110" s="101"/>
      <c r="K110" s="98">
        <f>янв.25!H110-янв.25!G110</f>
        <v>0</v>
      </c>
    </row>
    <row r="111" spans="1:11">
      <c r="A111" s="45"/>
      <c r="B111" s="3">
        <v>101</v>
      </c>
      <c r="C111" s="95"/>
      <c r="D111" s="95"/>
      <c r="E111" s="96">
        <f t="shared" si="2"/>
        <v>0</v>
      </c>
      <c r="F111" s="153">
        <v>7.33</v>
      </c>
      <c r="G111" s="98">
        <f t="shared" si="3"/>
        <v>0</v>
      </c>
      <c r="H111" s="99"/>
      <c r="I111" s="152"/>
      <c r="J111" s="101"/>
      <c r="K111" s="98">
        <f>янв.25!H111-янв.25!G111</f>
        <v>0</v>
      </c>
    </row>
    <row r="112" spans="1:11">
      <c r="A112" s="45"/>
      <c r="B112" s="3">
        <v>102</v>
      </c>
      <c r="C112" s="95">
        <v>29</v>
      </c>
      <c r="D112" s="95">
        <v>29</v>
      </c>
      <c r="E112" s="96">
        <f t="shared" si="2"/>
        <v>0</v>
      </c>
      <c r="F112" s="153">
        <v>7.33</v>
      </c>
      <c r="G112" s="98">
        <f t="shared" si="3"/>
        <v>0</v>
      </c>
      <c r="H112" s="99"/>
      <c r="I112" s="152"/>
      <c r="J112" s="101"/>
      <c r="K112" s="98">
        <f>янв.25!H112-янв.25!G112</f>
        <v>0</v>
      </c>
    </row>
    <row r="113" spans="1:11">
      <c r="A113" s="45"/>
      <c r="B113" s="3" t="s">
        <v>42</v>
      </c>
      <c r="C113" s="95">
        <v>191</v>
      </c>
      <c r="D113" s="95">
        <v>191</v>
      </c>
      <c r="E113" s="96">
        <f t="shared" si="2"/>
        <v>0</v>
      </c>
      <c r="F113" s="153">
        <v>7.33</v>
      </c>
      <c r="G113" s="98">
        <f t="shared" si="3"/>
        <v>0</v>
      </c>
      <c r="H113" s="99"/>
      <c r="I113" s="152"/>
      <c r="J113" s="101"/>
      <c r="K113" s="98">
        <f>янв.25!H113-янв.25!G113</f>
        <v>0</v>
      </c>
    </row>
    <row r="114" spans="1:11">
      <c r="A114" s="45"/>
      <c r="B114" s="3">
        <v>103</v>
      </c>
      <c r="C114" s="95">
        <v>51</v>
      </c>
      <c r="D114" s="95">
        <v>51</v>
      </c>
      <c r="E114" s="96">
        <f t="shared" si="2"/>
        <v>0</v>
      </c>
      <c r="F114" s="153">
        <v>7.33</v>
      </c>
      <c r="G114" s="98">
        <f t="shared" si="3"/>
        <v>0</v>
      </c>
      <c r="H114" s="99"/>
      <c r="I114" s="152"/>
      <c r="J114" s="101"/>
      <c r="K114" s="98">
        <f>янв.25!H114-янв.25!G114</f>
        <v>0</v>
      </c>
    </row>
    <row r="115" spans="1:11">
      <c r="A115" s="45"/>
      <c r="B115" s="3">
        <v>104</v>
      </c>
      <c r="C115" s="95"/>
      <c r="D115" s="95"/>
      <c r="E115" s="96">
        <f t="shared" si="2"/>
        <v>0</v>
      </c>
      <c r="F115" s="153">
        <v>7.33</v>
      </c>
      <c r="G115" s="98">
        <f t="shared" si="3"/>
        <v>0</v>
      </c>
      <c r="H115" s="99"/>
      <c r="I115" s="152"/>
      <c r="J115" s="101"/>
      <c r="K115" s="98">
        <f>янв.25!H115-янв.25!G115</f>
        <v>0</v>
      </c>
    </row>
    <row r="116" spans="1:11">
      <c r="A116" s="45"/>
      <c r="B116" s="3">
        <v>105</v>
      </c>
      <c r="C116" s="95"/>
      <c r="D116" s="95"/>
      <c r="E116" s="96">
        <f t="shared" si="2"/>
        <v>0</v>
      </c>
      <c r="F116" s="153">
        <v>7.33</v>
      </c>
      <c r="G116" s="98">
        <f t="shared" si="3"/>
        <v>0</v>
      </c>
      <c r="H116" s="99"/>
      <c r="I116" s="152"/>
      <c r="J116" s="101"/>
      <c r="K116" s="98">
        <f>янв.25!H116-янв.25!G116</f>
        <v>0</v>
      </c>
    </row>
    <row r="117" spans="1:11">
      <c r="A117" s="45"/>
      <c r="B117" s="3">
        <v>106</v>
      </c>
      <c r="C117" s="95"/>
      <c r="D117" s="95"/>
      <c r="E117" s="96">
        <f t="shared" si="2"/>
        <v>0</v>
      </c>
      <c r="F117" s="153">
        <v>7.33</v>
      </c>
      <c r="G117" s="98">
        <f t="shared" si="3"/>
        <v>0</v>
      </c>
      <c r="H117" s="99"/>
      <c r="I117" s="152"/>
      <c r="J117" s="101"/>
      <c r="K117" s="98">
        <f>янв.25!H117-янв.25!G117</f>
        <v>0</v>
      </c>
    </row>
    <row r="118" spans="1:11">
      <c r="A118" s="45"/>
      <c r="B118" s="3">
        <v>107</v>
      </c>
      <c r="C118" s="95"/>
      <c r="D118" s="95"/>
      <c r="E118" s="96">
        <f t="shared" si="2"/>
        <v>0</v>
      </c>
      <c r="F118" s="153">
        <v>7.33</v>
      </c>
      <c r="G118" s="98">
        <f t="shared" si="3"/>
        <v>0</v>
      </c>
      <c r="H118" s="99"/>
      <c r="I118" s="152"/>
      <c r="J118" s="101"/>
      <c r="K118" s="98">
        <f>янв.25!H118-янв.25!G118</f>
        <v>0</v>
      </c>
    </row>
    <row r="119" spans="1:11">
      <c r="A119" s="45"/>
      <c r="B119" s="3">
        <v>108</v>
      </c>
      <c r="C119" s="95"/>
      <c r="D119" s="95"/>
      <c r="E119" s="96">
        <f t="shared" si="2"/>
        <v>0</v>
      </c>
      <c r="F119" s="153">
        <v>7.33</v>
      </c>
      <c r="G119" s="98">
        <f t="shared" si="3"/>
        <v>0</v>
      </c>
      <c r="H119" s="99"/>
      <c r="I119" s="152"/>
      <c r="J119" s="101"/>
      <c r="K119" s="98">
        <f>янв.25!H119-янв.25!G119</f>
        <v>0</v>
      </c>
    </row>
    <row r="120" spans="1:11">
      <c r="A120" s="45"/>
      <c r="B120" s="3">
        <v>109</v>
      </c>
      <c r="C120" s="95"/>
      <c r="D120" s="95"/>
      <c r="E120" s="96">
        <f t="shared" si="2"/>
        <v>0</v>
      </c>
      <c r="F120" s="153">
        <v>7.33</v>
      </c>
      <c r="G120" s="98">
        <f t="shared" si="3"/>
        <v>0</v>
      </c>
      <c r="H120" s="99"/>
      <c r="I120" s="152"/>
      <c r="J120" s="101"/>
      <c r="K120" s="98">
        <f>янв.25!H120-янв.25!G120</f>
        <v>0</v>
      </c>
    </row>
    <row r="121" spans="1:11">
      <c r="A121" s="45"/>
      <c r="B121" s="3">
        <v>110</v>
      </c>
      <c r="C121" s="95"/>
      <c r="D121" s="95"/>
      <c r="E121" s="96">
        <f t="shared" si="2"/>
        <v>0</v>
      </c>
      <c r="F121" s="153">
        <v>7.33</v>
      </c>
      <c r="G121" s="98">
        <f t="shared" si="3"/>
        <v>0</v>
      </c>
      <c r="H121" s="99"/>
      <c r="I121" s="152"/>
      <c r="J121" s="101"/>
      <c r="K121" s="98">
        <f>янв.25!H121-янв.25!G121</f>
        <v>0</v>
      </c>
    </row>
    <row r="122" spans="1:11">
      <c r="A122" s="45"/>
      <c r="B122" s="3">
        <v>111</v>
      </c>
      <c r="C122" s="95"/>
      <c r="D122" s="95"/>
      <c r="E122" s="96">
        <f t="shared" si="2"/>
        <v>0</v>
      </c>
      <c r="F122" s="153">
        <v>7.33</v>
      </c>
      <c r="G122" s="98">
        <f t="shared" si="3"/>
        <v>0</v>
      </c>
      <c r="H122" s="99"/>
      <c r="I122" s="152"/>
      <c r="J122" s="101"/>
      <c r="K122" s="98">
        <f>янв.25!H122-янв.25!G122</f>
        <v>0</v>
      </c>
    </row>
    <row r="123" spans="1:11">
      <c r="A123" s="45"/>
      <c r="B123" s="3">
        <v>112</v>
      </c>
      <c r="C123" s="95"/>
      <c r="D123" s="95"/>
      <c r="E123" s="96">
        <f t="shared" si="2"/>
        <v>0</v>
      </c>
      <c r="F123" s="153">
        <v>7.33</v>
      </c>
      <c r="G123" s="98">
        <f t="shared" si="3"/>
        <v>0</v>
      </c>
      <c r="H123" s="99"/>
      <c r="I123" s="152"/>
      <c r="J123" s="101"/>
      <c r="K123" s="98">
        <f>янв.25!H123-янв.25!G123</f>
        <v>0</v>
      </c>
    </row>
    <row r="124" spans="1:11">
      <c r="A124" s="45"/>
      <c r="B124" s="3">
        <v>113</v>
      </c>
      <c r="C124" s="95">
        <v>74216</v>
      </c>
      <c r="D124" s="95">
        <v>76710</v>
      </c>
      <c r="E124" s="96">
        <f t="shared" si="2"/>
        <v>2494</v>
      </c>
      <c r="F124" s="153">
        <v>7.33</v>
      </c>
      <c r="G124" s="98">
        <f t="shared" si="3"/>
        <v>18281.02</v>
      </c>
      <c r="H124" s="99"/>
      <c r="I124" s="152"/>
      <c r="J124" s="101"/>
      <c r="K124" s="98">
        <f>янв.25!H124-янв.25!G124</f>
        <v>-18281.02</v>
      </c>
    </row>
    <row r="125" spans="1:11">
      <c r="A125" s="45"/>
      <c r="B125" s="3" t="s">
        <v>38</v>
      </c>
      <c r="C125" s="95">
        <v>32258</v>
      </c>
      <c r="D125" s="95">
        <v>35187</v>
      </c>
      <c r="E125" s="96">
        <f t="shared" si="2"/>
        <v>2929</v>
      </c>
      <c r="F125" s="153">
        <v>7.33</v>
      </c>
      <c r="G125" s="98">
        <f t="shared" si="3"/>
        <v>21469.57</v>
      </c>
      <c r="H125" s="99"/>
      <c r="I125" s="152"/>
      <c r="J125" s="101"/>
      <c r="K125" s="98">
        <f>янв.25!H125-янв.25!G125</f>
        <v>-21469.57</v>
      </c>
    </row>
    <row r="126" spans="1:11">
      <c r="A126" s="55"/>
      <c r="B126" s="3">
        <v>114</v>
      </c>
      <c r="C126" s="95"/>
      <c r="D126" s="95"/>
      <c r="E126" s="96">
        <f t="shared" si="2"/>
        <v>0</v>
      </c>
      <c r="F126" s="153">
        <v>7.33</v>
      </c>
      <c r="G126" s="98">
        <f t="shared" si="3"/>
        <v>0</v>
      </c>
      <c r="H126" s="99"/>
      <c r="I126" s="152"/>
      <c r="J126" s="101"/>
      <c r="K126" s="98">
        <f>янв.25!H126-янв.25!G126</f>
        <v>0</v>
      </c>
    </row>
    <row r="127" spans="1:11" s="69" customFormat="1">
      <c r="A127" s="68"/>
      <c r="B127" s="43">
        <v>115</v>
      </c>
      <c r="C127" s="95"/>
      <c r="D127" s="95"/>
      <c r="E127" s="96">
        <f t="shared" si="2"/>
        <v>0</v>
      </c>
      <c r="F127" s="153">
        <v>7.33</v>
      </c>
      <c r="G127" s="98">
        <f t="shared" si="3"/>
        <v>0</v>
      </c>
      <c r="H127" s="99"/>
      <c r="I127" s="152"/>
      <c r="J127" s="101"/>
      <c r="K127" s="98">
        <f>янв.25!H127-янв.25!G127</f>
        <v>0</v>
      </c>
    </row>
    <row r="128" spans="1:11">
      <c r="A128" s="45"/>
      <c r="B128" s="3">
        <v>116</v>
      </c>
      <c r="C128" s="95"/>
      <c r="D128" s="95"/>
      <c r="E128" s="96">
        <f t="shared" si="2"/>
        <v>0</v>
      </c>
      <c r="F128" s="153">
        <v>7.33</v>
      </c>
      <c r="G128" s="98">
        <f t="shared" si="3"/>
        <v>0</v>
      </c>
      <c r="H128" s="99"/>
      <c r="I128" s="152"/>
      <c r="J128" s="101"/>
      <c r="K128" s="98">
        <f>янв.25!H128-янв.25!G128</f>
        <v>0</v>
      </c>
    </row>
    <row r="129" spans="1:11">
      <c r="A129" s="45"/>
      <c r="B129" s="3">
        <v>117</v>
      </c>
      <c r="C129" s="95"/>
      <c r="D129" s="95"/>
      <c r="E129" s="96">
        <f t="shared" si="2"/>
        <v>0</v>
      </c>
      <c r="F129" s="153">
        <v>7.33</v>
      </c>
      <c r="G129" s="98">
        <f t="shared" si="3"/>
        <v>0</v>
      </c>
      <c r="H129" s="99"/>
      <c r="I129" s="152"/>
      <c r="J129" s="101"/>
      <c r="K129" s="98">
        <f>янв.25!H129-янв.25!G129</f>
        <v>0</v>
      </c>
    </row>
    <row r="130" spans="1:11">
      <c r="A130" s="45"/>
      <c r="B130" s="11">
        <v>118</v>
      </c>
      <c r="C130" s="95"/>
      <c r="D130" s="95"/>
      <c r="E130" s="96">
        <f t="shared" si="2"/>
        <v>0</v>
      </c>
      <c r="F130" s="153">
        <v>7.33</v>
      </c>
      <c r="G130" s="98">
        <f t="shared" si="3"/>
        <v>0</v>
      </c>
      <c r="H130" s="99"/>
      <c r="I130" s="152"/>
      <c r="J130" s="101"/>
      <c r="K130" s="98">
        <f>янв.25!H130-янв.25!G130</f>
        <v>0</v>
      </c>
    </row>
    <row r="131" spans="1:11">
      <c r="A131" s="45"/>
      <c r="B131" s="3">
        <v>119</v>
      </c>
      <c r="C131" s="95">
        <v>17416</v>
      </c>
      <c r="D131" s="95">
        <v>17446</v>
      </c>
      <c r="E131" s="96">
        <f t="shared" si="2"/>
        <v>30</v>
      </c>
      <c r="F131" s="153">
        <v>7.33</v>
      </c>
      <c r="G131" s="98">
        <f t="shared" si="3"/>
        <v>219.9</v>
      </c>
      <c r="H131" s="99"/>
      <c r="I131" s="152"/>
      <c r="J131" s="101"/>
      <c r="K131" s="98">
        <f>янв.25!H131-янв.25!G131</f>
        <v>-219.9</v>
      </c>
    </row>
    <row r="132" spans="1:11">
      <c r="A132" s="45"/>
      <c r="B132" s="3">
        <v>120</v>
      </c>
      <c r="C132" s="95">
        <v>4747</v>
      </c>
      <c r="D132" s="95">
        <v>4828</v>
      </c>
      <c r="E132" s="96">
        <f t="shared" si="2"/>
        <v>81</v>
      </c>
      <c r="F132" s="153">
        <v>7.33</v>
      </c>
      <c r="G132" s="98">
        <f t="shared" si="3"/>
        <v>593.73</v>
      </c>
      <c r="H132" s="99"/>
      <c r="I132" s="152"/>
      <c r="J132" s="101"/>
      <c r="K132" s="98">
        <f>янв.25!H132-янв.25!G132</f>
        <v>-593.73</v>
      </c>
    </row>
    <row r="133" spans="1:11">
      <c r="A133" s="45"/>
      <c r="B133" s="3">
        <v>121</v>
      </c>
      <c r="C133" s="95">
        <v>305</v>
      </c>
      <c r="D133" s="95">
        <v>307</v>
      </c>
      <c r="E133" s="96">
        <f t="shared" si="2"/>
        <v>2</v>
      </c>
      <c r="F133" s="153">
        <v>7.33</v>
      </c>
      <c r="G133" s="98">
        <f t="shared" si="3"/>
        <v>14.66</v>
      </c>
      <c r="H133" s="99"/>
      <c r="I133" s="152"/>
      <c r="J133" s="101"/>
      <c r="K133" s="98">
        <f>янв.25!H133-янв.25!G133</f>
        <v>-14.66</v>
      </c>
    </row>
    <row r="134" spans="1:11">
      <c r="A134" s="45"/>
      <c r="B134" s="3">
        <v>122</v>
      </c>
      <c r="C134" s="95">
        <v>6041</v>
      </c>
      <c r="D134" s="95">
        <v>6671</v>
      </c>
      <c r="E134" s="96">
        <f t="shared" si="2"/>
        <v>630</v>
      </c>
      <c r="F134" s="153">
        <v>7.33</v>
      </c>
      <c r="G134" s="98">
        <f t="shared" si="3"/>
        <v>4617.8999999999996</v>
      </c>
      <c r="H134" s="99">
        <v>3000</v>
      </c>
      <c r="I134" s="152">
        <v>146834</v>
      </c>
      <c r="J134" s="101">
        <v>45663</v>
      </c>
      <c r="K134" s="98">
        <f>янв.25!H134-янв.25!G134</f>
        <v>-1617.8999999999996</v>
      </c>
    </row>
    <row r="135" spans="1:11">
      <c r="A135" s="45"/>
      <c r="B135" s="3">
        <v>123</v>
      </c>
      <c r="C135" s="95"/>
      <c r="D135" s="95"/>
      <c r="E135" s="96">
        <f t="shared" si="2"/>
        <v>0</v>
      </c>
      <c r="F135" s="153">
        <v>7.33</v>
      </c>
      <c r="G135" s="98">
        <f t="shared" si="3"/>
        <v>0</v>
      </c>
      <c r="H135" s="99"/>
      <c r="I135" s="152"/>
      <c r="J135" s="101"/>
      <c r="K135" s="98">
        <f>янв.25!H135-янв.25!G135</f>
        <v>0</v>
      </c>
    </row>
    <row r="136" spans="1:11">
      <c r="A136" s="45"/>
      <c r="B136" s="3">
        <v>124</v>
      </c>
      <c r="C136" s="95">
        <v>1519</v>
      </c>
      <c r="D136" s="95">
        <v>2225</v>
      </c>
      <c r="E136" s="96">
        <f t="shared" ref="E136:E199" si="4">D136-C136</f>
        <v>706</v>
      </c>
      <c r="F136" s="153">
        <v>7.33</v>
      </c>
      <c r="G136" s="98">
        <f t="shared" si="3"/>
        <v>5174.9800000000005</v>
      </c>
      <c r="H136" s="99">
        <v>3850</v>
      </c>
      <c r="I136" s="152">
        <v>811390</v>
      </c>
      <c r="J136" s="101">
        <v>45672</v>
      </c>
      <c r="K136" s="98">
        <f>янв.25!H136-янв.25!G136</f>
        <v>-1324.9800000000005</v>
      </c>
    </row>
    <row r="137" spans="1:11">
      <c r="A137" s="45"/>
      <c r="B137" s="3" t="s">
        <v>43</v>
      </c>
      <c r="C137" s="95">
        <v>3222</v>
      </c>
      <c r="D137" s="95">
        <v>3599</v>
      </c>
      <c r="E137" s="96">
        <f t="shared" si="4"/>
        <v>377</v>
      </c>
      <c r="F137" s="153">
        <v>7.33</v>
      </c>
      <c r="G137" s="98">
        <f t="shared" si="3"/>
        <v>2763.41</v>
      </c>
      <c r="H137" s="99"/>
      <c r="I137" s="152"/>
      <c r="J137" s="101"/>
      <c r="K137" s="98">
        <f>янв.25!H137-янв.25!G137</f>
        <v>-2763.41</v>
      </c>
    </row>
    <row r="138" spans="1:11">
      <c r="A138" s="45"/>
      <c r="B138" s="3">
        <v>125</v>
      </c>
      <c r="C138" s="95">
        <v>264</v>
      </c>
      <c r="D138" s="95">
        <v>274</v>
      </c>
      <c r="E138" s="96">
        <f t="shared" si="4"/>
        <v>10</v>
      </c>
      <c r="F138" s="153">
        <v>7.33</v>
      </c>
      <c r="G138" s="98">
        <f t="shared" si="3"/>
        <v>73.3</v>
      </c>
      <c r="H138" s="99"/>
      <c r="I138" s="152"/>
      <c r="J138" s="101"/>
      <c r="K138" s="98">
        <f>янв.25!H138-янв.25!G138</f>
        <v>-73.3</v>
      </c>
    </row>
    <row r="139" spans="1:11">
      <c r="A139" s="45"/>
      <c r="B139" s="3">
        <v>126</v>
      </c>
      <c r="C139" s="95"/>
      <c r="D139" s="95"/>
      <c r="E139" s="96">
        <f t="shared" si="4"/>
        <v>0</v>
      </c>
      <c r="F139" s="153">
        <v>7.33</v>
      </c>
      <c r="G139" s="98">
        <f t="shared" si="3"/>
        <v>0</v>
      </c>
      <c r="H139" s="99"/>
      <c r="I139" s="152"/>
      <c r="J139" s="101"/>
      <c r="K139" s="98">
        <f>янв.25!H139-янв.25!G139</f>
        <v>0</v>
      </c>
    </row>
    <row r="140" spans="1:11">
      <c r="A140" s="45"/>
      <c r="B140" s="3">
        <v>127</v>
      </c>
      <c r="C140" s="95">
        <v>258</v>
      </c>
      <c r="D140" s="95">
        <v>258</v>
      </c>
      <c r="E140" s="96">
        <f t="shared" si="4"/>
        <v>0</v>
      </c>
      <c r="F140" s="153">
        <v>7.33</v>
      </c>
      <c r="G140" s="98">
        <f t="shared" ref="G140:G203" si="5">F140*E140</f>
        <v>0</v>
      </c>
      <c r="H140" s="99">
        <v>885</v>
      </c>
      <c r="I140" s="152">
        <v>370919</v>
      </c>
      <c r="J140" s="101">
        <v>45677</v>
      </c>
      <c r="K140" s="98">
        <f>янв.25!H140-янв.25!G140</f>
        <v>885</v>
      </c>
    </row>
    <row r="141" spans="1:11">
      <c r="A141" s="45"/>
      <c r="B141" s="3">
        <v>128</v>
      </c>
      <c r="C141" s="95">
        <v>1378</v>
      </c>
      <c r="D141" s="95">
        <v>1378</v>
      </c>
      <c r="E141" s="96">
        <f t="shared" si="4"/>
        <v>0</v>
      </c>
      <c r="F141" s="153">
        <v>7.33</v>
      </c>
      <c r="G141" s="98">
        <f t="shared" si="5"/>
        <v>0</v>
      </c>
      <c r="H141" s="99">
        <v>1888</v>
      </c>
      <c r="I141" s="152">
        <v>378670</v>
      </c>
      <c r="J141" s="101">
        <v>45681</v>
      </c>
      <c r="K141" s="98">
        <f>янв.25!H141-янв.25!G141</f>
        <v>1888</v>
      </c>
    </row>
    <row r="142" spans="1:11">
      <c r="A142" s="45"/>
      <c r="B142" s="3">
        <v>129</v>
      </c>
      <c r="C142" s="95"/>
      <c r="D142" s="95"/>
      <c r="E142" s="96">
        <f t="shared" si="4"/>
        <v>0</v>
      </c>
      <c r="F142" s="153">
        <v>7.33</v>
      </c>
      <c r="G142" s="98">
        <f t="shared" si="5"/>
        <v>0</v>
      </c>
      <c r="H142" s="99"/>
      <c r="I142" s="152"/>
      <c r="J142" s="101"/>
      <c r="K142" s="98">
        <f>янв.25!H142-янв.25!G142</f>
        <v>0</v>
      </c>
    </row>
    <row r="143" spans="1:11">
      <c r="A143" s="45"/>
      <c r="B143" s="11">
        <v>130</v>
      </c>
      <c r="C143" s="95">
        <v>348</v>
      </c>
      <c r="D143" s="95">
        <v>348</v>
      </c>
      <c r="E143" s="96">
        <f t="shared" si="4"/>
        <v>0</v>
      </c>
      <c r="F143" s="153">
        <v>7.33</v>
      </c>
      <c r="G143" s="98">
        <f t="shared" si="5"/>
        <v>0</v>
      </c>
      <c r="H143" s="99"/>
      <c r="I143" s="152"/>
      <c r="J143" s="101"/>
      <c r="K143" s="98">
        <f>янв.25!H143-янв.25!G143</f>
        <v>0</v>
      </c>
    </row>
    <row r="144" spans="1:11">
      <c r="A144" s="45"/>
      <c r="B144" s="3">
        <v>131.13200000000001</v>
      </c>
      <c r="C144" s="95">
        <v>59559</v>
      </c>
      <c r="D144" s="95">
        <v>60469</v>
      </c>
      <c r="E144" s="96">
        <f t="shared" si="4"/>
        <v>910</v>
      </c>
      <c r="F144" s="153">
        <v>7.33</v>
      </c>
      <c r="G144" s="98">
        <f t="shared" si="5"/>
        <v>6670.3</v>
      </c>
      <c r="H144" s="99">
        <v>2215</v>
      </c>
      <c r="I144" s="152">
        <v>620489</v>
      </c>
      <c r="J144" s="101">
        <v>45687</v>
      </c>
      <c r="K144" s="98">
        <f>янв.25!H144-янв.25!G144</f>
        <v>-4455.3</v>
      </c>
    </row>
    <row r="145" spans="1:11">
      <c r="A145" s="45"/>
      <c r="B145" s="3" t="s">
        <v>34</v>
      </c>
      <c r="C145" s="95">
        <v>52751</v>
      </c>
      <c r="D145" s="95">
        <v>54951</v>
      </c>
      <c r="E145" s="96">
        <f t="shared" si="4"/>
        <v>2200</v>
      </c>
      <c r="F145" s="153">
        <v>7.33</v>
      </c>
      <c r="G145" s="98">
        <f t="shared" si="5"/>
        <v>16126</v>
      </c>
      <c r="H145" s="99"/>
      <c r="I145" s="152"/>
      <c r="J145" s="101"/>
      <c r="K145" s="98">
        <f>янв.25!H145-янв.25!G145</f>
        <v>-16126</v>
      </c>
    </row>
    <row r="146" spans="1:11">
      <c r="A146" s="45"/>
      <c r="B146" s="3">
        <v>134</v>
      </c>
      <c r="C146" s="95"/>
      <c r="D146" s="95"/>
      <c r="E146" s="96">
        <f t="shared" si="4"/>
        <v>0</v>
      </c>
      <c r="F146" s="153">
        <v>7.33</v>
      </c>
      <c r="G146" s="98">
        <f t="shared" si="5"/>
        <v>0</v>
      </c>
      <c r="H146" s="99"/>
      <c r="I146" s="152"/>
      <c r="J146" s="101"/>
      <c r="K146" s="98">
        <f>янв.25!H146-янв.25!G146</f>
        <v>0</v>
      </c>
    </row>
    <row r="147" spans="1:11">
      <c r="A147" s="45"/>
      <c r="B147" s="3">
        <v>135</v>
      </c>
      <c r="C147" s="95">
        <v>2235</v>
      </c>
      <c r="D147" s="95">
        <v>2235</v>
      </c>
      <c r="E147" s="96">
        <f t="shared" si="4"/>
        <v>0</v>
      </c>
      <c r="F147" s="153">
        <v>7.33</v>
      </c>
      <c r="G147" s="98">
        <f t="shared" si="5"/>
        <v>0</v>
      </c>
      <c r="H147" s="99"/>
      <c r="I147" s="152"/>
      <c r="J147" s="101"/>
      <c r="K147" s="98">
        <f>янв.25!H147-янв.25!G147</f>
        <v>0</v>
      </c>
    </row>
    <row r="148" spans="1:11">
      <c r="A148" s="45"/>
      <c r="B148" s="3">
        <v>136</v>
      </c>
      <c r="C148" s="95">
        <v>7239</v>
      </c>
      <c r="D148" s="95">
        <v>7239</v>
      </c>
      <c r="E148" s="96">
        <f t="shared" si="4"/>
        <v>0</v>
      </c>
      <c r="F148" s="153">
        <v>7.33</v>
      </c>
      <c r="G148" s="98">
        <f t="shared" si="5"/>
        <v>0</v>
      </c>
      <c r="H148" s="99"/>
      <c r="I148" s="152"/>
      <c r="J148" s="101"/>
      <c r="K148" s="98">
        <f>янв.25!H148-янв.25!G148</f>
        <v>0</v>
      </c>
    </row>
    <row r="149" spans="1:11">
      <c r="A149" s="45"/>
      <c r="B149" s="3">
        <v>137</v>
      </c>
      <c r="C149" s="95"/>
      <c r="D149" s="95"/>
      <c r="E149" s="96">
        <f t="shared" si="4"/>
        <v>0</v>
      </c>
      <c r="F149" s="153">
        <v>7.33</v>
      </c>
      <c r="G149" s="98">
        <f t="shared" si="5"/>
        <v>0</v>
      </c>
      <c r="H149" s="99"/>
      <c r="I149" s="152"/>
      <c r="J149" s="101"/>
      <c r="K149" s="98">
        <f>янв.25!H149-янв.25!G149</f>
        <v>0</v>
      </c>
    </row>
    <row r="150" spans="1:11">
      <c r="A150" s="45"/>
      <c r="B150" s="3">
        <v>138</v>
      </c>
      <c r="C150" s="95"/>
      <c r="D150" s="95"/>
      <c r="E150" s="96">
        <f t="shared" si="4"/>
        <v>0</v>
      </c>
      <c r="F150" s="153">
        <v>7.33</v>
      </c>
      <c r="G150" s="98">
        <f t="shared" si="5"/>
        <v>0</v>
      </c>
      <c r="H150" s="99"/>
      <c r="I150" s="152"/>
      <c r="J150" s="101"/>
      <c r="K150" s="98">
        <f>янв.25!H150-янв.25!G150</f>
        <v>0</v>
      </c>
    </row>
    <row r="151" spans="1:11">
      <c r="A151" s="45"/>
      <c r="B151" s="3">
        <v>139</v>
      </c>
      <c r="C151" s="95">
        <v>1028</v>
      </c>
      <c r="D151" s="95">
        <v>1028</v>
      </c>
      <c r="E151" s="96">
        <f t="shared" si="4"/>
        <v>0</v>
      </c>
      <c r="F151" s="153">
        <v>7.33</v>
      </c>
      <c r="G151" s="98">
        <f t="shared" si="5"/>
        <v>0</v>
      </c>
      <c r="H151" s="99">
        <v>1000</v>
      </c>
      <c r="I151" s="152">
        <v>203342</v>
      </c>
      <c r="J151" s="101">
        <v>45684</v>
      </c>
      <c r="K151" s="98">
        <f>янв.25!H151-янв.25!G151</f>
        <v>1000</v>
      </c>
    </row>
    <row r="152" spans="1:11">
      <c r="A152" s="45"/>
      <c r="B152" s="3">
        <v>140</v>
      </c>
      <c r="C152" s="95">
        <v>7586</v>
      </c>
      <c r="D152" s="95">
        <v>8239</v>
      </c>
      <c r="E152" s="96">
        <f t="shared" si="4"/>
        <v>653</v>
      </c>
      <c r="F152" s="153">
        <v>7.33</v>
      </c>
      <c r="G152" s="98">
        <f t="shared" si="5"/>
        <v>4786.49</v>
      </c>
      <c r="H152" s="99">
        <v>13000</v>
      </c>
      <c r="I152" s="152">
        <v>425288</v>
      </c>
      <c r="J152" s="101">
        <v>45673</v>
      </c>
      <c r="K152" s="98">
        <f>янв.25!H152-янв.25!G152</f>
        <v>8213.51</v>
      </c>
    </row>
    <row r="153" spans="1:11">
      <c r="A153" s="45"/>
      <c r="B153" s="3">
        <v>141</v>
      </c>
      <c r="C153" s="95">
        <v>5012</v>
      </c>
      <c r="D153" s="95">
        <v>7085</v>
      </c>
      <c r="E153" s="96">
        <f t="shared" si="4"/>
        <v>2073</v>
      </c>
      <c r="F153" s="153">
        <v>7.33</v>
      </c>
      <c r="G153" s="98">
        <f t="shared" si="5"/>
        <v>15195.09</v>
      </c>
      <c r="H153" s="99">
        <v>12000</v>
      </c>
      <c r="I153" s="152">
        <v>204519</v>
      </c>
      <c r="J153" s="101">
        <v>45687</v>
      </c>
      <c r="K153" s="98">
        <f>янв.25!H153-янв.25!G153</f>
        <v>-3195.09</v>
      </c>
    </row>
    <row r="154" spans="1:11">
      <c r="A154" s="45"/>
      <c r="B154" s="3">
        <v>142</v>
      </c>
      <c r="C154" s="95"/>
      <c r="D154" s="95"/>
      <c r="E154" s="96">
        <f t="shared" si="4"/>
        <v>0</v>
      </c>
      <c r="F154" s="153">
        <v>7.33</v>
      </c>
      <c r="G154" s="98">
        <f t="shared" si="5"/>
        <v>0</v>
      </c>
      <c r="H154" s="99"/>
      <c r="I154" s="152"/>
      <c r="J154" s="101"/>
      <c r="K154" s="98">
        <f>янв.25!H154-янв.25!G154</f>
        <v>0</v>
      </c>
    </row>
    <row r="155" spans="1:11">
      <c r="A155" s="45"/>
      <c r="B155" s="3">
        <v>143</v>
      </c>
      <c r="C155" s="95">
        <v>9791</v>
      </c>
      <c r="D155" s="95">
        <v>10824</v>
      </c>
      <c r="E155" s="96">
        <f t="shared" si="4"/>
        <v>1033</v>
      </c>
      <c r="F155" s="153">
        <v>7.33</v>
      </c>
      <c r="G155" s="98">
        <f t="shared" si="5"/>
        <v>7571.89</v>
      </c>
      <c r="H155" s="99">
        <v>4735.18</v>
      </c>
      <c r="I155" s="152">
        <v>574088</v>
      </c>
      <c r="J155" s="101">
        <v>45672</v>
      </c>
      <c r="K155" s="98">
        <f>янв.25!H155-янв.25!G155</f>
        <v>-2836.71</v>
      </c>
    </row>
    <row r="156" spans="1:11">
      <c r="A156" s="45"/>
      <c r="B156" s="3">
        <v>144</v>
      </c>
      <c r="C156" s="95">
        <v>5456</v>
      </c>
      <c r="D156" s="95">
        <v>5456</v>
      </c>
      <c r="E156" s="96">
        <f t="shared" si="4"/>
        <v>0</v>
      </c>
      <c r="F156" s="153">
        <v>7.33</v>
      </c>
      <c r="G156" s="98">
        <f t="shared" si="5"/>
        <v>0</v>
      </c>
      <c r="H156" s="99"/>
      <c r="I156" s="152"/>
      <c r="J156" s="101"/>
      <c r="K156" s="98">
        <f>янв.25!H156-янв.25!G156</f>
        <v>0</v>
      </c>
    </row>
    <row r="157" spans="1:11">
      <c r="A157" s="45"/>
      <c r="B157" s="3">
        <v>145</v>
      </c>
      <c r="C157" s="95">
        <v>31684</v>
      </c>
      <c r="D157" s="95">
        <v>31845</v>
      </c>
      <c r="E157" s="96">
        <f t="shared" si="4"/>
        <v>161</v>
      </c>
      <c r="F157" s="153">
        <v>7.33</v>
      </c>
      <c r="G157" s="98">
        <f t="shared" si="5"/>
        <v>1180.1300000000001</v>
      </c>
      <c r="H157" s="99"/>
      <c r="I157" s="152"/>
      <c r="J157" s="101"/>
      <c r="K157" s="98">
        <f>янв.25!H157-янв.25!G157</f>
        <v>-1180.1300000000001</v>
      </c>
    </row>
    <row r="158" spans="1:11">
      <c r="A158" s="45"/>
      <c r="B158" s="3">
        <v>146</v>
      </c>
      <c r="C158" s="95">
        <v>39462</v>
      </c>
      <c r="D158" s="95">
        <v>43225</v>
      </c>
      <c r="E158" s="96">
        <f t="shared" si="4"/>
        <v>3763</v>
      </c>
      <c r="F158" s="153">
        <v>7.33</v>
      </c>
      <c r="G158" s="98">
        <f t="shared" si="5"/>
        <v>27582.79</v>
      </c>
      <c r="H158" s="99"/>
      <c r="I158" s="152"/>
      <c r="J158" s="101"/>
      <c r="K158" s="98">
        <f>янв.25!H158-янв.25!G158</f>
        <v>-27582.79</v>
      </c>
    </row>
    <row r="159" spans="1:11">
      <c r="A159" s="45"/>
      <c r="B159" s="3">
        <v>147</v>
      </c>
      <c r="C159" s="95"/>
      <c r="D159" s="95"/>
      <c r="E159" s="96">
        <f t="shared" si="4"/>
        <v>0</v>
      </c>
      <c r="F159" s="153">
        <v>7.33</v>
      </c>
      <c r="G159" s="98">
        <f t="shared" si="5"/>
        <v>0</v>
      </c>
      <c r="H159" s="99"/>
      <c r="I159" s="152"/>
      <c r="J159" s="101"/>
      <c r="K159" s="98">
        <f>янв.25!H159-янв.25!G159</f>
        <v>0</v>
      </c>
    </row>
    <row r="160" spans="1:11">
      <c r="A160" s="45"/>
      <c r="B160" s="3">
        <v>148</v>
      </c>
      <c r="C160" s="95">
        <v>6229</v>
      </c>
      <c r="D160" s="95">
        <v>6243</v>
      </c>
      <c r="E160" s="96">
        <f t="shared" si="4"/>
        <v>14</v>
      </c>
      <c r="F160" s="153">
        <v>7.33</v>
      </c>
      <c r="G160" s="98">
        <f t="shared" si="5"/>
        <v>102.62</v>
      </c>
      <c r="H160" s="99">
        <v>212</v>
      </c>
      <c r="I160" s="152">
        <v>245748</v>
      </c>
      <c r="J160" s="101">
        <v>45688</v>
      </c>
      <c r="K160" s="98">
        <f>янв.25!H160-янв.25!G160</f>
        <v>109.38</v>
      </c>
    </row>
    <row r="161" spans="1:11">
      <c r="A161" s="45"/>
      <c r="B161" s="3">
        <v>149</v>
      </c>
      <c r="C161" s="95">
        <v>5119</v>
      </c>
      <c r="D161" s="95">
        <v>7639</v>
      </c>
      <c r="E161" s="96">
        <f t="shared" si="4"/>
        <v>2520</v>
      </c>
      <c r="F161" s="153">
        <v>7.33</v>
      </c>
      <c r="G161" s="98">
        <f t="shared" si="5"/>
        <v>18471.599999999999</v>
      </c>
      <c r="H161" s="99">
        <v>14000</v>
      </c>
      <c r="I161" s="152">
        <v>51270</v>
      </c>
      <c r="J161" s="101">
        <v>45684</v>
      </c>
      <c r="K161" s="98">
        <f>янв.25!H161-янв.25!G161</f>
        <v>-4471.5999999999985</v>
      </c>
    </row>
    <row r="162" spans="1:11">
      <c r="A162" s="45"/>
      <c r="B162" s="3">
        <v>150</v>
      </c>
      <c r="C162" s="95">
        <v>361</v>
      </c>
      <c r="D162" s="95">
        <v>385</v>
      </c>
      <c r="E162" s="96">
        <f t="shared" si="4"/>
        <v>24</v>
      </c>
      <c r="F162" s="153">
        <v>7.33</v>
      </c>
      <c r="G162" s="98">
        <f t="shared" si="5"/>
        <v>175.92000000000002</v>
      </c>
      <c r="H162" s="99"/>
      <c r="I162" s="152"/>
      <c r="J162" s="101"/>
      <c r="K162" s="98">
        <f>янв.25!H162-янв.25!G162</f>
        <v>-175.92000000000002</v>
      </c>
    </row>
    <row r="163" spans="1:11">
      <c r="A163" s="45"/>
      <c r="B163" s="3">
        <v>151</v>
      </c>
      <c r="C163" s="95"/>
      <c r="D163" s="95"/>
      <c r="E163" s="96">
        <f t="shared" si="4"/>
        <v>0</v>
      </c>
      <c r="F163" s="153">
        <v>7.33</v>
      </c>
      <c r="G163" s="98">
        <f t="shared" si="5"/>
        <v>0</v>
      </c>
      <c r="H163" s="99"/>
      <c r="I163" s="152"/>
      <c r="J163" s="101"/>
      <c r="K163" s="98">
        <f>янв.25!H163-янв.25!G163</f>
        <v>0</v>
      </c>
    </row>
    <row r="164" spans="1:11">
      <c r="A164" s="45"/>
      <c r="B164" s="3">
        <v>152</v>
      </c>
      <c r="C164" s="95">
        <v>24786</v>
      </c>
      <c r="D164" s="95">
        <v>25822</v>
      </c>
      <c r="E164" s="96">
        <f t="shared" si="4"/>
        <v>1036</v>
      </c>
      <c r="F164" s="153">
        <v>7.33</v>
      </c>
      <c r="G164" s="98">
        <f t="shared" si="5"/>
        <v>7593.88</v>
      </c>
      <c r="H164" s="99">
        <v>9133.18</v>
      </c>
      <c r="I164" s="152">
        <v>951033</v>
      </c>
      <c r="J164" s="101">
        <v>45681</v>
      </c>
      <c r="K164" s="98">
        <f>янв.25!H164-янв.25!G164</f>
        <v>1539.3000000000002</v>
      </c>
    </row>
    <row r="165" spans="1:11">
      <c r="A165" s="45"/>
      <c r="B165" s="3">
        <v>153</v>
      </c>
      <c r="C165" s="95">
        <v>3377</v>
      </c>
      <c r="D165" s="95">
        <v>3377</v>
      </c>
      <c r="E165" s="96">
        <f t="shared" si="4"/>
        <v>0</v>
      </c>
      <c r="F165" s="153">
        <v>7.33</v>
      </c>
      <c r="G165" s="98">
        <f t="shared" si="5"/>
        <v>0</v>
      </c>
      <c r="H165" s="99"/>
      <c r="I165" s="152"/>
      <c r="J165" s="101"/>
      <c r="K165" s="98">
        <f>янв.25!H165-янв.25!G165</f>
        <v>0</v>
      </c>
    </row>
    <row r="166" spans="1:11">
      <c r="A166" s="45"/>
      <c r="B166" s="3">
        <v>154</v>
      </c>
      <c r="C166" s="95"/>
      <c r="D166" s="95"/>
      <c r="E166" s="96">
        <f t="shared" si="4"/>
        <v>0</v>
      </c>
      <c r="F166" s="153">
        <v>7.33</v>
      </c>
      <c r="G166" s="98">
        <f t="shared" si="5"/>
        <v>0</v>
      </c>
      <c r="H166" s="99"/>
      <c r="I166" s="152"/>
      <c r="J166" s="101"/>
      <c r="K166" s="98">
        <f>янв.25!H166-янв.25!G166</f>
        <v>0</v>
      </c>
    </row>
    <row r="167" spans="1:11">
      <c r="A167" s="45"/>
      <c r="B167" s="3">
        <v>155</v>
      </c>
      <c r="C167" s="95"/>
      <c r="D167" s="95"/>
      <c r="E167" s="96">
        <f t="shared" si="4"/>
        <v>0</v>
      </c>
      <c r="F167" s="153">
        <v>7.33</v>
      </c>
      <c r="G167" s="98">
        <f t="shared" si="5"/>
        <v>0</v>
      </c>
      <c r="H167" s="99"/>
      <c r="I167" s="152"/>
      <c r="J167" s="101"/>
      <c r="K167" s="98">
        <f>янв.25!H167-янв.25!G167</f>
        <v>0</v>
      </c>
    </row>
    <row r="168" spans="1:11">
      <c r="A168" s="45"/>
      <c r="B168" s="3">
        <v>156</v>
      </c>
      <c r="C168" s="95"/>
      <c r="D168" s="95"/>
      <c r="E168" s="96">
        <f t="shared" si="4"/>
        <v>0</v>
      </c>
      <c r="F168" s="153">
        <v>7.33</v>
      </c>
      <c r="G168" s="98">
        <f t="shared" si="5"/>
        <v>0</v>
      </c>
      <c r="H168" s="99"/>
      <c r="I168" s="152"/>
      <c r="J168" s="101"/>
      <c r="K168" s="98">
        <f>янв.25!H168-янв.25!G168</f>
        <v>0</v>
      </c>
    </row>
    <row r="169" spans="1:11">
      <c r="A169" s="45"/>
      <c r="B169" s="3">
        <v>157</v>
      </c>
      <c r="C169" s="95"/>
      <c r="D169" s="95"/>
      <c r="E169" s="96">
        <f t="shared" si="4"/>
        <v>0</v>
      </c>
      <c r="F169" s="153">
        <v>7.33</v>
      </c>
      <c r="G169" s="98">
        <f t="shared" si="5"/>
        <v>0</v>
      </c>
      <c r="H169" s="99"/>
      <c r="I169" s="152"/>
      <c r="J169" s="101"/>
      <c r="K169" s="98">
        <f>янв.25!H169-янв.25!G169</f>
        <v>0</v>
      </c>
    </row>
    <row r="170" spans="1:11">
      <c r="A170" s="45"/>
      <c r="B170" s="3">
        <v>158</v>
      </c>
      <c r="C170" s="95"/>
      <c r="D170" s="95"/>
      <c r="E170" s="96">
        <f t="shared" si="4"/>
        <v>0</v>
      </c>
      <c r="F170" s="153">
        <v>7.33</v>
      </c>
      <c r="G170" s="98">
        <f t="shared" si="5"/>
        <v>0</v>
      </c>
      <c r="H170" s="99"/>
      <c r="I170" s="152"/>
      <c r="J170" s="101"/>
      <c r="K170" s="98">
        <f>янв.25!H170-янв.25!G170</f>
        <v>0</v>
      </c>
    </row>
    <row r="171" spans="1:11">
      <c r="A171" s="45"/>
      <c r="B171" s="3">
        <v>159</v>
      </c>
      <c r="C171" s="95">
        <v>7498</v>
      </c>
      <c r="D171" s="95">
        <v>7498</v>
      </c>
      <c r="E171" s="96">
        <f t="shared" si="4"/>
        <v>0</v>
      </c>
      <c r="F171" s="153">
        <v>7.33</v>
      </c>
      <c r="G171" s="98">
        <f t="shared" si="5"/>
        <v>0</v>
      </c>
      <c r="H171" s="99">
        <v>1800</v>
      </c>
      <c r="I171" s="152">
        <v>677966</v>
      </c>
      <c r="J171" s="101">
        <v>45685</v>
      </c>
      <c r="K171" s="98">
        <f>янв.25!H171-янв.25!G171</f>
        <v>1800</v>
      </c>
    </row>
    <row r="172" spans="1:11">
      <c r="A172" s="45"/>
      <c r="B172" s="3">
        <v>160</v>
      </c>
      <c r="C172" s="95"/>
      <c r="D172" s="95"/>
      <c r="E172" s="96">
        <f t="shared" si="4"/>
        <v>0</v>
      </c>
      <c r="F172" s="153">
        <v>7.33</v>
      </c>
      <c r="G172" s="98">
        <f t="shared" si="5"/>
        <v>0</v>
      </c>
      <c r="H172" s="99"/>
      <c r="I172" s="152"/>
      <c r="J172" s="101"/>
      <c r="K172" s="98">
        <f>янв.25!H172-янв.25!G172</f>
        <v>0</v>
      </c>
    </row>
    <row r="173" spans="1:11">
      <c r="A173" s="45"/>
      <c r="B173" s="3">
        <v>161</v>
      </c>
      <c r="C173" s="95"/>
      <c r="D173" s="95"/>
      <c r="E173" s="96">
        <f t="shared" si="4"/>
        <v>0</v>
      </c>
      <c r="F173" s="153">
        <v>7.33</v>
      </c>
      <c r="G173" s="98">
        <f t="shared" si="5"/>
        <v>0</v>
      </c>
      <c r="H173" s="99"/>
      <c r="I173" s="152"/>
      <c r="J173" s="101"/>
      <c r="K173" s="98">
        <f>янв.25!H173-янв.25!G173</f>
        <v>0</v>
      </c>
    </row>
    <row r="174" spans="1:11">
      <c r="A174" s="45"/>
      <c r="B174" s="3">
        <v>162</v>
      </c>
      <c r="C174" s="95">
        <v>3465</v>
      </c>
      <c r="D174" s="95">
        <v>3465</v>
      </c>
      <c r="E174" s="96">
        <f t="shared" si="4"/>
        <v>0</v>
      </c>
      <c r="F174" s="153">
        <v>7.33</v>
      </c>
      <c r="G174" s="98">
        <f t="shared" si="5"/>
        <v>0</v>
      </c>
      <c r="H174" s="99"/>
      <c r="I174" s="152"/>
      <c r="J174" s="101"/>
      <c r="K174" s="98">
        <f>янв.25!H174-янв.25!G174</f>
        <v>0</v>
      </c>
    </row>
    <row r="175" spans="1:11">
      <c r="A175" s="45"/>
      <c r="B175" s="3">
        <v>163</v>
      </c>
      <c r="C175" s="95">
        <v>24327</v>
      </c>
      <c r="D175" s="95">
        <v>25287</v>
      </c>
      <c r="E175" s="96">
        <f t="shared" si="4"/>
        <v>960</v>
      </c>
      <c r="F175" s="153">
        <v>7.33</v>
      </c>
      <c r="G175" s="98">
        <f t="shared" si="5"/>
        <v>7036.8</v>
      </c>
      <c r="H175" s="99">
        <v>4000</v>
      </c>
      <c r="I175" s="152">
        <v>472983</v>
      </c>
      <c r="J175" s="101">
        <v>45667</v>
      </c>
      <c r="K175" s="98">
        <f>янв.25!H175-янв.25!G175</f>
        <v>-3036.8</v>
      </c>
    </row>
    <row r="176" spans="1:11">
      <c r="A176" s="45"/>
      <c r="B176" s="3">
        <v>164</v>
      </c>
      <c r="C176" s="95">
        <v>32365</v>
      </c>
      <c r="D176" s="95">
        <v>33558</v>
      </c>
      <c r="E176" s="96">
        <f t="shared" si="4"/>
        <v>1193</v>
      </c>
      <c r="F176" s="153">
        <v>7.33</v>
      </c>
      <c r="G176" s="98">
        <f t="shared" si="5"/>
        <v>8744.69</v>
      </c>
      <c r="H176" s="99">
        <v>5000</v>
      </c>
      <c r="I176" s="152">
        <v>503906</v>
      </c>
      <c r="J176" s="101">
        <v>45678</v>
      </c>
      <c r="K176" s="98">
        <f>янв.25!H176-янв.25!G176</f>
        <v>-3744.6900000000005</v>
      </c>
    </row>
    <row r="177" spans="1:12">
      <c r="A177" s="45"/>
      <c r="B177" s="3">
        <v>165</v>
      </c>
      <c r="C177" s="95">
        <v>29775</v>
      </c>
      <c r="D177" s="95">
        <v>29775</v>
      </c>
      <c r="E177" s="96">
        <f t="shared" si="4"/>
        <v>0</v>
      </c>
      <c r="F177" s="153">
        <v>7.33</v>
      </c>
      <c r="G177" s="98">
        <f t="shared" si="5"/>
        <v>0</v>
      </c>
      <c r="H177" s="99"/>
      <c r="I177" s="152"/>
      <c r="J177" s="101"/>
      <c r="K177" s="98">
        <f>янв.25!H177-янв.25!G177</f>
        <v>0</v>
      </c>
      <c r="L177" s="127"/>
    </row>
    <row r="178" spans="1:12">
      <c r="A178" s="45"/>
      <c r="B178" s="3">
        <v>166</v>
      </c>
      <c r="C178" s="95">
        <v>82583</v>
      </c>
      <c r="D178" s="95">
        <v>83747</v>
      </c>
      <c r="E178" s="96">
        <f t="shared" si="4"/>
        <v>1164</v>
      </c>
      <c r="F178" s="153">
        <v>7.33</v>
      </c>
      <c r="G178" s="98">
        <f t="shared" si="5"/>
        <v>8532.1200000000008</v>
      </c>
      <c r="H178" s="99">
        <v>6037</v>
      </c>
      <c r="I178" s="152">
        <v>592825.13552600006</v>
      </c>
      <c r="J178" s="101">
        <v>45672</v>
      </c>
      <c r="K178" s="98">
        <f>янв.25!H178-янв.25!G178</f>
        <v>-2495.1200000000008</v>
      </c>
    </row>
    <row r="179" spans="1:12">
      <c r="A179" s="45"/>
      <c r="B179" s="3">
        <v>167</v>
      </c>
      <c r="C179" s="95"/>
      <c r="D179" s="95"/>
      <c r="E179" s="96">
        <f t="shared" si="4"/>
        <v>0</v>
      </c>
      <c r="F179" s="153">
        <v>7.33</v>
      </c>
      <c r="G179" s="98">
        <f t="shared" si="5"/>
        <v>0</v>
      </c>
      <c r="H179" s="99"/>
      <c r="I179" s="152"/>
      <c r="J179" s="101"/>
      <c r="K179" s="98">
        <f>янв.25!H179-янв.25!G179</f>
        <v>0</v>
      </c>
    </row>
    <row r="180" spans="1:12">
      <c r="A180" s="45"/>
      <c r="B180" s="3">
        <v>168</v>
      </c>
      <c r="C180" s="95"/>
      <c r="D180" s="95"/>
      <c r="E180" s="96">
        <f t="shared" si="4"/>
        <v>0</v>
      </c>
      <c r="F180" s="153">
        <v>7.33</v>
      </c>
      <c r="G180" s="98">
        <f t="shared" si="5"/>
        <v>0</v>
      </c>
      <c r="H180" s="99"/>
      <c r="I180" s="152"/>
      <c r="J180" s="101"/>
      <c r="K180" s="98">
        <f>янв.25!H180-янв.25!G180</f>
        <v>0</v>
      </c>
    </row>
    <row r="181" spans="1:12">
      <c r="A181" s="45"/>
      <c r="B181" s="3">
        <v>169</v>
      </c>
      <c r="C181" s="95"/>
      <c r="D181" s="95"/>
      <c r="E181" s="96">
        <f t="shared" si="4"/>
        <v>0</v>
      </c>
      <c r="F181" s="153">
        <v>7.33</v>
      </c>
      <c r="G181" s="98">
        <f t="shared" si="5"/>
        <v>0</v>
      </c>
      <c r="H181" s="99"/>
      <c r="I181" s="152"/>
      <c r="J181" s="101"/>
      <c r="K181" s="98">
        <f>янв.25!H181-янв.25!G181</f>
        <v>0</v>
      </c>
    </row>
    <row r="182" spans="1:12">
      <c r="A182" s="45"/>
      <c r="B182" s="3">
        <v>170</v>
      </c>
      <c r="C182" s="95">
        <v>15</v>
      </c>
      <c r="D182" s="95">
        <v>15</v>
      </c>
      <c r="E182" s="96">
        <f t="shared" si="4"/>
        <v>0</v>
      </c>
      <c r="F182" s="153">
        <v>7.33</v>
      </c>
      <c r="G182" s="98">
        <f t="shared" si="5"/>
        <v>0</v>
      </c>
      <c r="H182" s="99"/>
      <c r="I182" s="152"/>
      <c r="J182" s="101"/>
      <c r="K182" s="98">
        <f>янв.25!H182-янв.25!G182</f>
        <v>0</v>
      </c>
    </row>
    <row r="183" spans="1:12">
      <c r="A183" s="55"/>
      <c r="B183" s="3">
        <v>171</v>
      </c>
      <c r="C183" s="95">
        <v>12423</v>
      </c>
      <c r="D183" s="95">
        <v>13448</v>
      </c>
      <c r="E183" s="96">
        <f t="shared" si="4"/>
        <v>1025</v>
      </c>
      <c r="F183" s="153">
        <v>7.33</v>
      </c>
      <c r="G183" s="98">
        <f t="shared" si="5"/>
        <v>7513.25</v>
      </c>
      <c r="H183" s="99">
        <v>7510</v>
      </c>
      <c r="I183" s="152">
        <v>988135</v>
      </c>
      <c r="J183" s="101">
        <v>45688</v>
      </c>
      <c r="K183" s="98">
        <f>янв.25!H183-янв.25!G183</f>
        <v>-3.25</v>
      </c>
    </row>
    <row r="184" spans="1:12">
      <c r="A184" s="45"/>
      <c r="B184" s="3">
        <v>172</v>
      </c>
      <c r="C184" s="95"/>
      <c r="D184" s="95"/>
      <c r="E184" s="96">
        <f t="shared" si="4"/>
        <v>0</v>
      </c>
      <c r="F184" s="153">
        <v>7.33</v>
      </c>
      <c r="G184" s="98">
        <f t="shared" si="5"/>
        <v>0</v>
      </c>
      <c r="H184" s="99"/>
      <c r="I184" s="152"/>
      <c r="J184" s="101"/>
      <c r="K184" s="98">
        <f>янв.25!H184-янв.25!G184</f>
        <v>0</v>
      </c>
    </row>
    <row r="185" spans="1:12">
      <c r="A185" s="45"/>
      <c r="B185" s="3">
        <v>173</v>
      </c>
      <c r="C185" s="95">
        <v>8876</v>
      </c>
      <c r="D185" s="95">
        <v>8876</v>
      </c>
      <c r="E185" s="96">
        <f t="shared" si="4"/>
        <v>0</v>
      </c>
      <c r="F185" s="153">
        <v>7.33</v>
      </c>
      <c r="G185" s="98">
        <f t="shared" si="5"/>
        <v>0</v>
      </c>
      <c r="H185" s="99"/>
      <c r="I185" s="152"/>
      <c r="J185" s="101"/>
      <c r="K185" s="98">
        <f>янв.25!H185-янв.25!G185</f>
        <v>0</v>
      </c>
    </row>
    <row r="186" spans="1:12">
      <c r="A186" s="45"/>
      <c r="B186" s="3">
        <v>174</v>
      </c>
      <c r="C186" s="95"/>
      <c r="D186" s="95"/>
      <c r="E186" s="96">
        <f t="shared" si="4"/>
        <v>0</v>
      </c>
      <c r="F186" s="153">
        <v>7.33</v>
      </c>
      <c r="G186" s="98">
        <f t="shared" si="5"/>
        <v>0</v>
      </c>
      <c r="H186" s="99"/>
      <c r="I186" s="152"/>
      <c r="J186" s="101"/>
      <c r="K186" s="98">
        <f>янв.25!H186-янв.25!G186</f>
        <v>0</v>
      </c>
    </row>
    <row r="187" spans="1:12">
      <c r="A187" s="45"/>
      <c r="B187" s="3">
        <v>175</v>
      </c>
      <c r="C187" s="95">
        <v>5</v>
      </c>
      <c r="D187" s="95">
        <v>5</v>
      </c>
      <c r="E187" s="96">
        <f t="shared" si="4"/>
        <v>0</v>
      </c>
      <c r="F187" s="153">
        <v>7.33</v>
      </c>
      <c r="G187" s="98">
        <f t="shared" si="5"/>
        <v>0</v>
      </c>
      <c r="H187" s="99"/>
      <c r="I187" s="152"/>
      <c r="J187" s="101"/>
      <c r="K187" s="98">
        <f>янв.25!H187-янв.25!G187</f>
        <v>0</v>
      </c>
    </row>
    <row r="188" spans="1:12">
      <c r="A188" s="45"/>
      <c r="B188" s="3">
        <v>176</v>
      </c>
      <c r="C188" s="95"/>
      <c r="D188" s="95"/>
      <c r="E188" s="96">
        <f t="shared" si="4"/>
        <v>0</v>
      </c>
      <c r="F188" s="153">
        <v>7.33</v>
      </c>
      <c r="G188" s="98">
        <f t="shared" si="5"/>
        <v>0</v>
      </c>
      <c r="H188" s="99"/>
      <c r="I188" s="152"/>
      <c r="J188" s="101"/>
      <c r="K188" s="98">
        <f>янв.25!H188-янв.25!G188</f>
        <v>0</v>
      </c>
    </row>
    <row r="189" spans="1:12">
      <c r="A189" s="45"/>
      <c r="B189" s="3">
        <v>177</v>
      </c>
      <c r="C189" s="95"/>
      <c r="D189" s="95"/>
      <c r="E189" s="96">
        <f t="shared" si="4"/>
        <v>0</v>
      </c>
      <c r="F189" s="153">
        <v>7.33</v>
      </c>
      <c r="G189" s="98">
        <f t="shared" si="5"/>
        <v>0</v>
      </c>
      <c r="H189" s="99"/>
      <c r="I189" s="152"/>
      <c r="J189" s="101"/>
      <c r="K189" s="98">
        <f>янв.25!H189-янв.25!G189</f>
        <v>0</v>
      </c>
    </row>
    <row r="190" spans="1:12">
      <c r="A190" s="45"/>
      <c r="B190" s="3">
        <v>178</v>
      </c>
      <c r="C190" s="95"/>
      <c r="D190" s="95"/>
      <c r="E190" s="96">
        <f t="shared" si="4"/>
        <v>0</v>
      </c>
      <c r="F190" s="153">
        <v>7.33</v>
      </c>
      <c r="G190" s="98">
        <f t="shared" si="5"/>
        <v>0</v>
      </c>
      <c r="H190" s="99"/>
      <c r="I190" s="152"/>
      <c r="J190" s="101"/>
      <c r="K190" s="98">
        <f>янв.25!H190-янв.25!G190</f>
        <v>0</v>
      </c>
    </row>
    <row r="191" spans="1:12">
      <c r="A191" s="45"/>
      <c r="B191" s="3">
        <v>179</v>
      </c>
      <c r="C191" s="95"/>
      <c r="D191" s="95"/>
      <c r="E191" s="96">
        <f t="shared" si="4"/>
        <v>0</v>
      </c>
      <c r="F191" s="153">
        <v>7.33</v>
      </c>
      <c r="G191" s="98">
        <f t="shared" si="5"/>
        <v>0</v>
      </c>
      <c r="H191" s="99"/>
      <c r="I191" s="152"/>
      <c r="J191" s="101"/>
      <c r="K191" s="98">
        <f>янв.25!H191-янв.25!G191</f>
        <v>0</v>
      </c>
    </row>
    <row r="192" spans="1:12">
      <c r="A192" s="45"/>
      <c r="B192" s="3">
        <v>180</v>
      </c>
      <c r="C192" s="95">
        <v>3721</v>
      </c>
      <c r="D192" s="95">
        <v>3835</v>
      </c>
      <c r="E192" s="96">
        <f t="shared" si="4"/>
        <v>114</v>
      </c>
      <c r="F192" s="153">
        <v>7.33</v>
      </c>
      <c r="G192" s="98">
        <f t="shared" si="5"/>
        <v>835.62</v>
      </c>
      <c r="H192" s="99">
        <v>767.22</v>
      </c>
      <c r="I192" s="152">
        <v>77414</v>
      </c>
      <c r="J192" s="101">
        <v>45674</v>
      </c>
      <c r="K192" s="98">
        <f>янв.25!H192-янв.25!G192</f>
        <v>-68.399999999999977</v>
      </c>
    </row>
    <row r="193" spans="1:11">
      <c r="A193" s="45"/>
      <c r="B193" s="3">
        <v>181</v>
      </c>
      <c r="C193" s="95">
        <v>10944</v>
      </c>
      <c r="D193" s="95">
        <v>11292</v>
      </c>
      <c r="E193" s="96">
        <f t="shared" si="4"/>
        <v>348</v>
      </c>
      <c r="F193" s="153">
        <v>7.33</v>
      </c>
      <c r="G193" s="98">
        <f t="shared" si="5"/>
        <v>2550.84</v>
      </c>
      <c r="H193" s="99">
        <v>3152</v>
      </c>
      <c r="I193" s="152">
        <v>846174</v>
      </c>
      <c r="J193" s="101">
        <v>45660</v>
      </c>
      <c r="K193" s="98">
        <f>янв.25!H193-янв.25!G193</f>
        <v>601.15999999999985</v>
      </c>
    </row>
    <row r="194" spans="1:11">
      <c r="A194" s="45"/>
      <c r="B194" s="3">
        <v>182</v>
      </c>
      <c r="C194" s="95"/>
      <c r="D194" s="95"/>
      <c r="E194" s="96">
        <f t="shared" si="4"/>
        <v>0</v>
      </c>
      <c r="F194" s="153">
        <v>7.33</v>
      </c>
      <c r="G194" s="98">
        <f t="shared" si="5"/>
        <v>0</v>
      </c>
      <c r="H194" s="99"/>
      <c r="I194" s="152"/>
      <c r="J194" s="101"/>
      <c r="K194" s="98">
        <f>янв.25!H194-янв.25!G194</f>
        <v>0</v>
      </c>
    </row>
    <row r="195" spans="1:11">
      <c r="A195" s="45"/>
      <c r="B195" s="3">
        <v>183</v>
      </c>
      <c r="C195" s="95">
        <v>26741</v>
      </c>
      <c r="D195" s="95">
        <v>28002</v>
      </c>
      <c r="E195" s="96">
        <f t="shared" si="4"/>
        <v>1261</v>
      </c>
      <c r="F195" s="153">
        <v>7.33</v>
      </c>
      <c r="G195" s="98">
        <f t="shared" si="5"/>
        <v>9243.1299999999992</v>
      </c>
      <c r="H195" s="99">
        <v>3250</v>
      </c>
      <c r="I195" s="152">
        <v>362481</v>
      </c>
      <c r="J195" s="101">
        <v>45680</v>
      </c>
      <c r="K195" s="98">
        <f>янв.25!H195-янв.25!G195</f>
        <v>-5993.1299999999992</v>
      </c>
    </row>
    <row r="196" spans="1:11">
      <c r="A196" s="45"/>
      <c r="B196" s="3">
        <v>184</v>
      </c>
      <c r="C196" s="95">
        <v>71226</v>
      </c>
      <c r="D196" s="95">
        <v>72522</v>
      </c>
      <c r="E196" s="96">
        <f t="shared" si="4"/>
        <v>1296</v>
      </c>
      <c r="F196" s="153">
        <v>7.33</v>
      </c>
      <c r="G196" s="98">
        <f t="shared" si="5"/>
        <v>9499.68</v>
      </c>
      <c r="H196" s="99"/>
      <c r="I196" s="152"/>
      <c r="J196" s="101"/>
      <c r="K196" s="98">
        <f>янв.25!H196-янв.25!G196</f>
        <v>-9499.68</v>
      </c>
    </row>
    <row r="197" spans="1:11">
      <c r="A197" s="45"/>
      <c r="B197" s="3">
        <v>185</v>
      </c>
      <c r="C197" s="95">
        <v>7669</v>
      </c>
      <c r="D197" s="95">
        <v>9224</v>
      </c>
      <c r="E197" s="96">
        <f t="shared" si="4"/>
        <v>1555</v>
      </c>
      <c r="F197" s="153">
        <v>7.33</v>
      </c>
      <c r="G197" s="98">
        <f t="shared" si="5"/>
        <v>11398.15</v>
      </c>
      <c r="H197" s="99">
        <v>7000</v>
      </c>
      <c r="I197" s="152">
        <v>183642</v>
      </c>
      <c r="J197" s="101">
        <v>45660</v>
      </c>
      <c r="K197" s="98">
        <f>янв.25!H197-янв.25!G197</f>
        <v>-4398.1499999999996</v>
      </c>
    </row>
    <row r="198" spans="1:11">
      <c r="A198" s="45"/>
      <c r="B198" s="3">
        <v>186</v>
      </c>
      <c r="C198" s="95">
        <v>92923</v>
      </c>
      <c r="D198" s="95">
        <v>95980</v>
      </c>
      <c r="E198" s="96">
        <f t="shared" si="4"/>
        <v>3057</v>
      </c>
      <c r="F198" s="153">
        <v>7.33</v>
      </c>
      <c r="G198" s="98">
        <f t="shared" si="5"/>
        <v>22407.81</v>
      </c>
      <c r="H198" s="99"/>
      <c r="I198" s="152"/>
      <c r="J198" s="101"/>
      <c r="K198" s="98">
        <f>янв.25!H198-янв.25!G198</f>
        <v>-22407.81</v>
      </c>
    </row>
    <row r="199" spans="1:11">
      <c r="A199" s="45"/>
      <c r="B199" s="3">
        <v>187</v>
      </c>
      <c r="C199" s="95">
        <v>396</v>
      </c>
      <c r="D199" s="95">
        <v>396</v>
      </c>
      <c r="E199" s="96">
        <f t="shared" si="4"/>
        <v>0</v>
      </c>
      <c r="F199" s="153">
        <v>7.33</v>
      </c>
      <c r="G199" s="98">
        <f t="shared" si="5"/>
        <v>0</v>
      </c>
      <c r="H199" s="99"/>
      <c r="I199" s="152"/>
      <c r="J199" s="101"/>
      <c r="K199" s="98">
        <f>янв.25!H199-янв.25!G199</f>
        <v>0</v>
      </c>
    </row>
    <row r="200" spans="1:11">
      <c r="A200" s="45"/>
      <c r="B200" s="3">
        <v>188</v>
      </c>
      <c r="C200" s="95"/>
      <c r="D200" s="95"/>
      <c r="E200" s="96">
        <f t="shared" ref="E200:E263" si="6">D200-C200</f>
        <v>0</v>
      </c>
      <c r="F200" s="153">
        <v>7.33</v>
      </c>
      <c r="G200" s="98">
        <f t="shared" si="5"/>
        <v>0</v>
      </c>
      <c r="H200" s="99"/>
      <c r="I200" s="152"/>
      <c r="J200" s="101"/>
      <c r="K200" s="98">
        <f>янв.25!H200-янв.25!G200</f>
        <v>0</v>
      </c>
    </row>
    <row r="201" spans="1:11">
      <c r="A201" s="45"/>
      <c r="B201" s="3">
        <v>189</v>
      </c>
      <c r="C201" s="95"/>
      <c r="D201" s="95"/>
      <c r="E201" s="96">
        <f t="shared" si="6"/>
        <v>0</v>
      </c>
      <c r="F201" s="153">
        <v>7.33</v>
      </c>
      <c r="G201" s="98">
        <f t="shared" si="5"/>
        <v>0</v>
      </c>
      <c r="H201" s="99"/>
      <c r="I201" s="152"/>
      <c r="J201" s="101"/>
      <c r="K201" s="98">
        <f>янв.25!H201-янв.25!G201</f>
        <v>0</v>
      </c>
    </row>
    <row r="202" spans="1:11">
      <c r="A202" s="45"/>
      <c r="B202" s="3">
        <v>190</v>
      </c>
      <c r="C202" s="95"/>
      <c r="D202" s="95"/>
      <c r="E202" s="96">
        <f t="shared" si="6"/>
        <v>0</v>
      </c>
      <c r="F202" s="153">
        <v>7.33</v>
      </c>
      <c r="G202" s="98">
        <f t="shared" si="5"/>
        <v>0</v>
      </c>
      <c r="H202" s="99"/>
      <c r="I202" s="152"/>
      <c r="J202" s="101"/>
      <c r="K202" s="98">
        <f>янв.25!H202-янв.25!G202</f>
        <v>0</v>
      </c>
    </row>
    <row r="203" spans="1:11">
      <c r="A203" s="45"/>
      <c r="B203" s="3">
        <v>191</v>
      </c>
      <c r="C203" s="95">
        <v>31071</v>
      </c>
      <c r="D203" s="95">
        <v>34460</v>
      </c>
      <c r="E203" s="96">
        <f t="shared" si="6"/>
        <v>3389</v>
      </c>
      <c r="F203" s="153">
        <v>7.33</v>
      </c>
      <c r="G203" s="98">
        <f t="shared" si="5"/>
        <v>24841.37</v>
      </c>
      <c r="H203" s="99">
        <v>14572.04</v>
      </c>
      <c r="I203" s="152">
        <v>605508</v>
      </c>
      <c r="J203" s="101">
        <v>45672</v>
      </c>
      <c r="K203" s="98">
        <f>янв.25!H203-янв.25!G203</f>
        <v>-10269.329999999998</v>
      </c>
    </row>
    <row r="204" spans="1:11">
      <c r="A204" s="45"/>
      <c r="B204" s="3">
        <v>192</v>
      </c>
      <c r="C204" s="95"/>
      <c r="D204" s="95"/>
      <c r="E204" s="96">
        <f t="shared" si="6"/>
        <v>0</v>
      </c>
      <c r="F204" s="153">
        <v>7.33</v>
      </c>
      <c r="G204" s="98">
        <f t="shared" ref="G204:G272" si="7">F204*E204</f>
        <v>0</v>
      </c>
      <c r="H204" s="99"/>
      <c r="I204" s="152"/>
      <c r="J204" s="101"/>
      <c r="K204" s="98">
        <f>янв.25!H204-янв.25!G204</f>
        <v>0</v>
      </c>
    </row>
    <row r="205" spans="1:11">
      <c r="A205" s="45"/>
      <c r="B205" s="11" t="s">
        <v>41</v>
      </c>
      <c r="C205" s="95">
        <v>26869</v>
      </c>
      <c r="D205" s="95">
        <v>29415</v>
      </c>
      <c r="E205" s="96">
        <f t="shared" si="6"/>
        <v>2546</v>
      </c>
      <c r="F205" s="153">
        <v>7.33</v>
      </c>
      <c r="G205" s="98">
        <f t="shared" si="7"/>
        <v>18662.18</v>
      </c>
      <c r="H205" s="99">
        <v>37000</v>
      </c>
      <c r="I205" s="152">
        <v>7</v>
      </c>
      <c r="J205" s="101">
        <v>45672</v>
      </c>
      <c r="K205" s="98">
        <f>янв.25!H205-янв.25!G205</f>
        <v>18337.82</v>
      </c>
    </row>
    <row r="206" spans="1:11">
      <c r="A206" s="55"/>
      <c r="B206" s="11">
        <v>193</v>
      </c>
      <c r="C206" s="95">
        <v>3212</v>
      </c>
      <c r="D206" s="95">
        <v>3212</v>
      </c>
      <c r="E206" s="96">
        <f t="shared" si="6"/>
        <v>0</v>
      </c>
      <c r="F206" s="153">
        <v>7.33</v>
      </c>
      <c r="G206" s="98">
        <f t="shared" si="7"/>
        <v>0</v>
      </c>
      <c r="H206" s="99"/>
      <c r="I206" s="152"/>
      <c r="J206" s="101"/>
      <c r="K206" s="98">
        <f>янв.25!H206-янв.25!G206</f>
        <v>0</v>
      </c>
    </row>
    <row r="207" spans="1:11">
      <c r="A207" s="45"/>
      <c r="B207" s="3">
        <v>194</v>
      </c>
      <c r="C207" s="95">
        <v>43244</v>
      </c>
      <c r="D207" s="95">
        <v>44543</v>
      </c>
      <c r="E207" s="96">
        <f t="shared" si="6"/>
        <v>1299</v>
      </c>
      <c r="F207" s="153">
        <v>7.33</v>
      </c>
      <c r="G207" s="98">
        <f t="shared" si="7"/>
        <v>9521.67</v>
      </c>
      <c r="H207" s="99">
        <v>40000</v>
      </c>
      <c r="I207" s="152">
        <v>831448</v>
      </c>
      <c r="J207" s="101">
        <v>45672</v>
      </c>
      <c r="K207" s="98">
        <f>янв.25!H207-янв.25!G207</f>
        <v>30478.33</v>
      </c>
    </row>
    <row r="208" spans="1:11">
      <c r="A208" s="45"/>
      <c r="B208" s="3">
        <v>195</v>
      </c>
      <c r="C208" s="95">
        <v>85841</v>
      </c>
      <c r="D208" s="95">
        <v>87731</v>
      </c>
      <c r="E208" s="96">
        <f t="shared" si="6"/>
        <v>1890</v>
      </c>
      <c r="F208" s="153">
        <v>7.33</v>
      </c>
      <c r="G208" s="98">
        <f t="shared" si="7"/>
        <v>13853.7</v>
      </c>
      <c r="H208" s="99"/>
      <c r="I208" s="152"/>
      <c r="J208" s="101"/>
      <c r="K208" s="98">
        <f>янв.25!H208-янв.25!G208</f>
        <v>-13853.7</v>
      </c>
    </row>
    <row r="209" spans="1:11">
      <c r="A209" s="45"/>
      <c r="B209" s="3">
        <v>196</v>
      </c>
      <c r="C209" s="95"/>
      <c r="D209" s="95"/>
      <c r="E209" s="96">
        <f t="shared" si="6"/>
        <v>0</v>
      </c>
      <c r="F209" s="153">
        <v>7.33</v>
      </c>
      <c r="G209" s="98">
        <f t="shared" si="7"/>
        <v>0</v>
      </c>
      <c r="H209" s="99"/>
      <c r="I209" s="152"/>
      <c r="J209" s="101"/>
      <c r="K209" s="98">
        <f>янв.25!H209-янв.25!G209</f>
        <v>0</v>
      </c>
    </row>
    <row r="210" spans="1:11">
      <c r="A210" s="45"/>
      <c r="B210" s="3">
        <v>197</v>
      </c>
      <c r="C210" s="95"/>
      <c r="D210" s="95"/>
      <c r="E210" s="96">
        <f t="shared" si="6"/>
        <v>0</v>
      </c>
      <c r="F210" s="153">
        <v>7.33</v>
      </c>
      <c r="G210" s="98">
        <f t="shared" si="7"/>
        <v>0</v>
      </c>
      <c r="H210" s="99"/>
      <c r="I210" s="152"/>
      <c r="J210" s="101"/>
      <c r="K210" s="98">
        <f>янв.25!H210-янв.25!G210</f>
        <v>0</v>
      </c>
    </row>
    <row r="211" spans="1:11">
      <c r="A211" s="45"/>
      <c r="B211" s="3">
        <v>198</v>
      </c>
      <c r="C211" s="95"/>
      <c r="D211" s="95"/>
      <c r="E211" s="96">
        <f t="shared" si="6"/>
        <v>0</v>
      </c>
      <c r="F211" s="153">
        <v>7.33</v>
      </c>
      <c r="G211" s="98">
        <f t="shared" si="7"/>
        <v>0</v>
      </c>
      <c r="H211" s="99"/>
      <c r="I211" s="152"/>
      <c r="J211" s="101"/>
      <c r="K211" s="98">
        <f>янв.25!H211-янв.25!G211</f>
        <v>0</v>
      </c>
    </row>
    <row r="212" spans="1:11">
      <c r="A212" s="45"/>
      <c r="B212" s="3">
        <v>199</v>
      </c>
      <c r="C212" s="95"/>
      <c r="D212" s="95"/>
      <c r="E212" s="96">
        <f t="shared" si="6"/>
        <v>0</v>
      </c>
      <c r="F212" s="153">
        <v>7.33</v>
      </c>
      <c r="G212" s="98">
        <f t="shared" si="7"/>
        <v>0</v>
      </c>
      <c r="H212" s="99"/>
      <c r="I212" s="152"/>
      <c r="J212" s="101"/>
      <c r="K212" s="98">
        <f>янв.25!H212-янв.25!G212</f>
        <v>0</v>
      </c>
    </row>
    <row r="213" spans="1:11">
      <c r="A213" s="45"/>
      <c r="B213" s="3">
        <v>200</v>
      </c>
      <c r="C213" s="95">
        <v>46475</v>
      </c>
      <c r="D213" s="95">
        <v>49133</v>
      </c>
      <c r="E213" s="96">
        <f t="shared" si="6"/>
        <v>2658</v>
      </c>
      <c r="F213" s="153">
        <v>7.33</v>
      </c>
      <c r="G213" s="98">
        <f t="shared" si="7"/>
        <v>19483.14</v>
      </c>
      <c r="H213" s="99"/>
      <c r="I213" s="152"/>
      <c r="J213" s="101"/>
      <c r="K213" s="98">
        <f>янв.25!H213-янв.25!G213</f>
        <v>-19483.14</v>
      </c>
    </row>
    <row r="214" spans="1:11">
      <c r="A214" s="45"/>
      <c r="B214" s="3">
        <v>201</v>
      </c>
      <c r="C214" s="95"/>
      <c r="D214" s="95"/>
      <c r="E214" s="96">
        <f t="shared" si="6"/>
        <v>0</v>
      </c>
      <c r="F214" s="153">
        <v>7.33</v>
      </c>
      <c r="G214" s="98">
        <f t="shared" si="7"/>
        <v>0</v>
      </c>
      <c r="H214" s="99"/>
      <c r="I214" s="152"/>
      <c r="J214" s="101"/>
      <c r="K214" s="98">
        <f>янв.25!H214-янв.25!G214</f>
        <v>0</v>
      </c>
    </row>
    <row r="215" spans="1:11">
      <c r="A215" s="45"/>
      <c r="B215" s="3">
        <v>202</v>
      </c>
      <c r="C215" s="95">
        <v>227</v>
      </c>
      <c r="D215" s="95">
        <v>314</v>
      </c>
      <c r="E215" s="96">
        <f t="shared" si="6"/>
        <v>87</v>
      </c>
      <c r="F215" s="153">
        <v>7.33</v>
      </c>
      <c r="G215" s="98">
        <f t="shared" si="7"/>
        <v>637.71</v>
      </c>
      <c r="H215" s="99"/>
      <c r="I215" s="152"/>
      <c r="J215" s="101"/>
      <c r="K215" s="98">
        <f>янв.25!H215-янв.25!G215</f>
        <v>-637.71</v>
      </c>
    </row>
    <row r="216" spans="1:11">
      <c r="A216" s="45"/>
      <c r="B216" s="3">
        <v>203</v>
      </c>
      <c r="C216" s="95">
        <v>930</v>
      </c>
      <c r="D216" s="95">
        <v>956</v>
      </c>
      <c r="E216" s="96">
        <f t="shared" si="6"/>
        <v>26</v>
      </c>
      <c r="F216" s="153">
        <v>7.33</v>
      </c>
      <c r="G216" s="98">
        <f t="shared" si="7"/>
        <v>190.58</v>
      </c>
      <c r="H216" s="99">
        <v>171</v>
      </c>
      <c r="I216" s="152">
        <v>876560</v>
      </c>
      <c r="J216" s="101">
        <v>45666</v>
      </c>
      <c r="K216" s="98">
        <f>янв.25!H216-янв.25!G216</f>
        <v>-19.580000000000013</v>
      </c>
    </row>
    <row r="217" spans="1:11">
      <c r="A217" s="45"/>
      <c r="B217" s="3">
        <v>204</v>
      </c>
      <c r="C217" s="95">
        <v>819</v>
      </c>
      <c r="D217" s="95">
        <v>822</v>
      </c>
      <c r="E217" s="96">
        <f t="shared" si="6"/>
        <v>3</v>
      </c>
      <c r="F217" s="153">
        <v>7.33</v>
      </c>
      <c r="G217" s="98">
        <f t="shared" si="7"/>
        <v>21.990000000000002</v>
      </c>
      <c r="H217" s="99"/>
      <c r="I217" s="152"/>
      <c r="J217" s="101"/>
      <c r="K217" s="98">
        <f>янв.25!H217-янв.25!G217</f>
        <v>-21.990000000000002</v>
      </c>
    </row>
    <row r="218" spans="1:11">
      <c r="A218" s="45"/>
      <c r="B218" s="3">
        <v>205</v>
      </c>
      <c r="C218" s="95"/>
      <c r="D218" s="95"/>
      <c r="E218" s="96">
        <f t="shared" si="6"/>
        <v>0</v>
      </c>
      <c r="F218" s="153">
        <v>7.33</v>
      </c>
      <c r="G218" s="98">
        <f t="shared" si="7"/>
        <v>0</v>
      </c>
      <c r="H218" s="99"/>
      <c r="I218" s="152"/>
      <c r="J218" s="101"/>
      <c r="K218" s="98">
        <f>янв.25!H218-янв.25!G218</f>
        <v>0</v>
      </c>
    </row>
    <row r="219" spans="1:11">
      <c r="A219" s="45"/>
      <c r="B219" s="3">
        <v>206</v>
      </c>
      <c r="C219" s="95">
        <v>51767</v>
      </c>
      <c r="D219" s="95">
        <v>54710</v>
      </c>
      <c r="E219" s="96">
        <f t="shared" si="6"/>
        <v>2943</v>
      </c>
      <c r="F219" s="153">
        <v>7.33</v>
      </c>
      <c r="G219" s="98">
        <f t="shared" si="7"/>
        <v>21572.19</v>
      </c>
      <c r="H219" s="99">
        <v>13000</v>
      </c>
      <c r="I219" s="152">
        <v>311285.525731</v>
      </c>
      <c r="J219" s="101">
        <v>45667</v>
      </c>
      <c r="K219" s="98">
        <f>янв.25!H219-янв.25!G219</f>
        <v>-8572.1899999999987</v>
      </c>
    </row>
    <row r="220" spans="1:11">
      <c r="A220" s="45"/>
      <c r="B220" s="3">
        <v>207</v>
      </c>
      <c r="C220" s="95">
        <v>387</v>
      </c>
      <c r="D220" s="95">
        <v>387</v>
      </c>
      <c r="E220" s="96">
        <f t="shared" si="6"/>
        <v>0</v>
      </c>
      <c r="F220" s="153">
        <v>7.33</v>
      </c>
      <c r="G220" s="98">
        <f t="shared" si="7"/>
        <v>0</v>
      </c>
      <c r="H220" s="99"/>
      <c r="I220" s="152"/>
      <c r="J220" s="101"/>
      <c r="K220" s="98">
        <f>янв.25!H220-янв.25!G220</f>
        <v>0</v>
      </c>
    </row>
    <row r="221" spans="1:11">
      <c r="A221" s="45"/>
      <c r="B221" s="3">
        <v>208</v>
      </c>
      <c r="C221" s="95">
        <v>76014</v>
      </c>
      <c r="D221" s="95">
        <v>77358</v>
      </c>
      <c r="E221" s="96">
        <f t="shared" si="6"/>
        <v>1344</v>
      </c>
      <c r="F221" s="153">
        <v>7.33</v>
      </c>
      <c r="G221" s="98">
        <f t="shared" si="7"/>
        <v>9851.52</v>
      </c>
      <c r="H221" s="99">
        <v>6000</v>
      </c>
      <c r="I221" s="152">
        <v>412135</v>
      </c>
      <c r="J221" s="101">
        <v>45684</v>
      </c>
      <c r="K221" s="98">
        <f>янв.25!H221-янв.25!G221</f>
        <v>-3851.5200000000004</v>
      </c>
    </row>
    <row r="222" spans="1:11">
      <c r="A222" s="45"/>
      <c r="B222" s="11">
        <v>209</v>
      </c>
      <c r="C222" s="95">
        <v>23535</v>
      </c>
      <c r="D222" s="95">
        <v>24597</v>
      </c>
      <c r="E222" s="96">
        <f t="shared" si="6"/>
        <v>1062</v>
      </c>
      <c r="F222" s="153">
        <v>7.33</v>
      </c>
      <c r="G222" s="98">
        <f t="shared" si="7"/>
        <v>7784.46</v>
      </c>
      <c r="H222" s="99"/>
      <c r="I222" s="152"/>
      <c r="J222" s="101"/>
      <c r="K222" s="98">
        <f>янв.25!H222-янв.25!G222</f>
        <v>-7784.46</v>
      </c>
    </row>
    <row r="223" spans="1:11">
      <c r="A223" s="45"/>
      <c r="B223" s="11" t="s">
        <v>37</v>
      </c>
      <c r="C223" s="95">
        <v>2806</v>
      </c>
      <c r="D223" s="95">
        <v>2917</v>
      </c>
      <c r="E223" s="96">
        <f t="shared" si="6"/>
        <v>111</v>
      </c>
      <c r="F223" s="153">
        <v>7.33</v>
      </c>
      <c r="G223" s="98">
        <f t="shared" si="7"/>
        <v>813.63</v>
      </c>
      <c r="H223" s="99"/>
      <c r="I223" s="152"/>
      <c r="J223" s="101"/>
      <c r="K223" s="98">
        <f>янв.25!H223-янв.25!G223</f>
        <v>-813.63</v>
      </c>
    </row>
    <row r="224" spans="1:11">
      <c r="A224" s="45"/>
      <c r="B224" s="11" t="s">
        <v>27</v>
      </c>
      <c r="C224" s="95">
        <v>15137</v>
      </c>
      <c r="D224" s="95">
        <v>15244</v>
      </c>
      <c r="E224" s="96">
        <f t="shared" si="6"/>
        <v>107</v>
      </c>
      <c r="F224" s="153">
        <v>7.33</v>
      </c>
      <c r="G224" s="98">
        <f t="shared" si="7"/>
        <v>784.31000000000006</v>
      </c>
      <c r="H224" s="99">
        <v>4047.69</v>
      </c>
      <c r="I224" s="152">
        <v>201282</v>
      </c>
      <c r="J224" s="101">
        <v>45688</v>
      </c>
      <c r="K224" s="98">
        <f>янв.25!H224-янв.25!G224</f>
        <v>3263.38</v>
      </c>
    </row>
    <row r="225" spans="1:11">
      <c r="A225" s="45"/>
      <c r="B225" s="3">
        <v>210</v>
      </c>
      <c r="C225" s="95">
        <v>21300</v>
      </c>
      <c r="D225" s="95">
        <v>21501</v>
      </c>
      <c r="E225" s="96">
        <f t="shared" si="6"/>
        <v>201</v>
      </c>
      <c r="F225" s="153">
        <v>7.33</v>
      </c>
      <c r="G225" s="98">
        <f t="shared" si="7"/>
        <v>1473.33</v>
      </c>
      <c r="H225" s="99"/>
      <c r="I225" s="152"/>
      <c r="J225" s="101"/>
      <c r="K225" s="98">
        <f>янв.25!H225-янв.25!G225</f>
        <v>-1473.33</v>
      </c>
    </row>
    <row r="226" spans="1:11">
      <c r="A226" s="45"/>
      <c r="B226" s="3">
        <v>211</v>
      </c>
      <c r="C226" s="95">
        <v>2825</v>
      </c>
      <c r="D226" s="95">
        <v>2850</v>
      </c>
      <c r="E226" s="96">
        <f t="shared" si="6"/>
        <v>25</v>
      </c>
      <c r="F226" s="153">
        <v>7.33</v>
      </c>
      <c r="G226" s="98">
        <f t="shared" si="7"/>
        <v>183.25</v>
      </c>
      <c r="H226" s="99"/>
      <c r="I226" s="152"/>
      <c r="J226" s="101"/>
      <c r="K226" s="98">
        <f>янв.25!H226-янв.25!G226</f>
        <v>-183.25</v>
      </c>
    </row>
    <row r="227" spans="1:11">
      <c r="A227" s="45"/>
      <c r="B227" s="3">
        <v>212</v>
      </c>
      <c r="C227" s="95">
        <v>26</v>
      </c>
      <c r="D227" s="95">
        <v>26</v>
      </c>
      <c r="E227" s="96">
        <f t="shared" si="6"/>
        <v>0</v>
      </c>
      <c r="F227" s="153">
        <v>7.33</v>
      </c>
      <c r="G227" s="98">
        <f t="shared" si="7"/>
        <v>0</v>
      </c>
      <c r="H227" s="99"/>
      <c r="I227" s="152"/>
      <c r="J227" s="101"/>
      <c r="K227" s="98">
        <f>янв.25!H227-янв.25!G227</f>
        <v>0</v>
      </c>
    </row>
    <row r="228" spans="1:11">
      <c r="A228" s="45"/>
      <c r="B228" s="3">
        <v>213</v>
      </c>
      <c r="C228" s="95"/>
      <c r="D228" s="95"/>
      <c r="E228" s="96">
        <f t="shared" si="6"/>
        <v>0</v>
      </c>
      <c r="F228" s="153">
        <v>7.33</v>
      </c>
      <c r="G228" s="98">
        <f t="shared" si="7"/>
        <v>0</v>
      </c>
      <c r="H228" s="99"/>
      <c r="I228" s="152"/>
      <c r="J228" s="101"/>
      <c r="K228" s="98">
        <f>янв.25!H228-янв.25!G228</f>
        <v>0</v>
      </c>
    </row>
    <row r="229" spans="1:11">
      <c r="A229" s="45"/>
      <c r="B229" s="3">
        <v>214</v>
      </c>
      <c r="C229" s="95"/>
      <c r="D229" s="95"/>
      <c r="E229" s="96">
        <f t="shared" si="6"/>
        <v>0</v>
      </c>
      <c r="F229" s="153">
        <v>7.33</v>
      </c>
      <c r="G229" s="98">
        <f t="shared" si="7"/>
        <v>0</v>
      </c>
      <c r="H229" s="99"/>
      <c r="I229" s="152"/>
      <c r="J229" s="101"/>
      <c r="K229" s="98">
        <f>янв.25!H229-янв.25!G229</f>
        <v>0</v>
      </c>
    </row>
    <row r="230" spans="1:11">
      <c r="A230" s="45"/>
      <c r="B230" s="3">
        <v>215</v>
      </c>
      <c r="C230" s="95">
        <v>14796</v>
      </c>
      <c r="D230" s="95">
        <v>15565</v>
      </c>
      <c r="E230" s="96">
        <f t="shared" si="6"/>
        <v>769</v>
      </c>
      <c r="F230" s="153">
        <v>7.33</v>
      </c>
      <c r="G230" s="98">
        <f t="shared" si="7"/>
        <v>5636.77</v>
      </c>
      <c r="H230" s="99">
        <v>9638.9500000000007</v>
      </c>
      <c r="I230" s="152">
        <v>912034</v>
      </c>
      <c r="J230" s="101">
        <v>45670</v>
      </c>
      <c r="K230" s="98">
        <f>янв.25!H230-янв.25!G230</f>
        <v>4002.1800000000003</v>
      </c>
    </row>
    <row r="231" spans="1:11">
      <c r="A231" s="45"/>
      <c r="B231" s="3">
        <v>216</v>
      </c>
      <c r="C231" s="95">
        <v>60830</v>
      </c>
      <c r="D231" s="95">
        <v>64972</v>
      </c>
      <c r="E231" s="96">
        <f t="shared" si="6"/>
        <v>4142</v>
      </c>
      <c r="F231" s="153">
        <v>7.33</v>
      </c>
      <c r="G231" s="98">
        <f t="shared" si="7"/>
        <v>30360.86</v>
      </c>
      <c r="H231" s="99"/>
      <c r="I231" s="152"/>
      <c r="J231" s="101"/>
      <c r="K231" s="98">
        <f>янв.25!H231-янв.25!G231</f>
        <v>-30360.86</v>
      </c>
    </row>
    <row r="232" spans="1:11">
      <c r="A232" s="45"/>
      <c r="B232" s="3" t="s">
        <v>25</v>
      </c>
      <c r="C232" s="95">
        <v>120935</v>
      </c>
      <c r="D232" s="95">
        <v>123048</v>
      </c>
      <c r="E232" s="96">
        <f t="shared" si="6"/>
        <v>2113</v>
      </c>
      <c r="F232" s="153">
        <v>7.33</v>
      </c>
      <c r="G232" s="98">
        <f t="shared" si="7"/>
        <v>15488.29</v>
      </c>
      <c r="H232" s="99"/>
      <c r="I232" s="152"/>
      <c r="J232" s="101"/>
      <c r="K232" s="98">
        <f>янв.25!H232-янв.25!G232</f>
        <v>-15488.29</v>
      </c>
    </row>
    <row r="233" spans="1:11">
      <c r="A233" s="45"/>
      <c r="B233" s="3">
        <v>217</v>
      </c>
      <c r="C233" s="95">
        <v>3354</v>
      </c>
      <c r="D233" s="95">
        <v>5318</v>
      </c>
      <c r="E233" s="96">
        <f t="shared" si="6"/>
        <v>1964</v>
      </c>
      <c r="F233" s="153">
        <v>7.33</v>
      </c>
      <c r="G233" s="98">
        <f t="shared" si="7"/>
        <v>14396.12</v>
      </c>
      <c r="H233" s="99">
        <v>15524.94</v>
      </c>
      <c r="I233" s="152">
        <v>179827</v>
      </c>
      <c r="J233" s="101">
        <v>45660</v>
      </c>
      <c r="K233" s="98">
        <f>янв.25!H233-янв.25!G233</f>
        <v>1128.8199999999997</v>
      </c>
    </row>
    <row r="234" spans="1:11">
      <c r="A234" s="45"/>
      <c r="B234" s="3" t="s">
        <v>40</v>
      </c>
      <c r="C234" s="95">
        <v>21225</v>
      </c>
      <c r="D234" s="95">
        <v>21976</v>
      </c>
      <c r="E234" s="96">
        <f t="shared" si="6"/>
        <v>751</v>
      </c>
      <c r="F234" s="153">
        <v>7.33</v>
      </c>
      <c r="G234" s="98">
        <f t="shared" si="7"/>
        <v>5504.83</v>
      </c>
      <c r="H234" s="99">
        <v>3267</v>
      </c>
      <c r="I234" s="152">
        <v>436223</v>
      </c>
      <c r="J234" s="101">
        <v>45680</v>
      </c>
      <c r="K234" s="98">
        <f>янв.25!H234-янв.25!G234</f>
        <v>-2237.83</v>
      </c>
    </row>
    <row r="235" spans="1:11">
      <c r="A235" s="45"/>
      <c r="B235" s="3">
        <v>218</v>
      </c>
      <c r="C235" s="95">
        <v>70</v>
      </c>
      <c r="D235" s="95">
        <v>70</v>
      </c>
      <c r="E235" s="96">
        <f t="shared" si="6"/>
        <v>0</v>
      </c>
      <c r="F235" s="153">
        <v>7.33</v>
      </c>
      <c r="G235" s="98">
        <f t="shared" si="7"/>
        <v>0</v>
      </c>
      <c r="H235" s="99"/>
      <c r="I235" s="152"/>
      <c r="J235" s="101"/>
      <c r="K235" s="98">
        <f>янв.25!H235-янв.25!G235</f>
        <v>0</v>
      </c>
    </row>
    <row r="236" spans="1:11">
      <c r="A236" s="45"/>
      <c r="B236" s="3">
        <v>219</v>
      </c>
      <c r="C236" s="95"/>
      <c r="D236" s="95"/>
      <c r="E236" s="96">
        <f t="shared" si="6"/>
        <v>0</v>
      </c>
      <c r="F236" s="153">
        <v>7.33</v>
      </c>
      <c r="G236" s="98">
        <f t="shared" si="7"/>
        <v>0</v>
      </c>
      <c r="H236" s="99"/>
      <c r="I236" s="152"/>
      <c r="J236" s="101"/>
      <c r="K236" s="98">
        <f>янв.25!H236-янв.25!G236</f>
        <v>0</v>
      </c>
    </row>
    <row r="237" spans="1:11">
      <c r="A237" s="45"/>
      <c r="B237" s="3">
        <v>220</v>
      </c>
      <c r="C237" s="95"/>
      <c r="D237" s="95"/>
      <c r="E237" s="96">
        <f t="shared" si="6"/>
        <v>0</v>
      </c>
      <c r="F237" s="153">
        <v>7.33</v>
      </c>
      <c r="G237" s="98">
        <f t="shared" si="7"/>
        <v>0</v>
      </c>
      <c r="H237" s="99"/>
      <c r="I237" s="152"/>
      <c r="J237" s="101"/>
      <c r="K237" s="98">
        <f>янв.25!H237-янв.25!G237</f>
        <v>0</v>
      </c>
    </row>
    <row r="238" spans="1:11">
      <c r="A238" s="45"/>
      <c r="B238" s="3">
        <v>221</v>
      </c>
      <c r="C238" s="95">
        <v>1283</v>
      </c>
      <c r="D238" s="95">
        <v>1283</v>
      </c>
      <c r="E238" s="96">
        <f t="shared" si="6"/>
        <v>0</v>
      </c>
      <c r="F238" s="153">
        <v>7.33</v>
      </c>
      <c r="G238" s="98">
        <f t="shared" si="7"/>
        <v>0</v>
      </c>
      <c r="H238" s="99"/>
      <c r="I238" s="152"/>
      <c r="J238" s="101"/>
      <c r="K238" s="98">
        <f>янв.25!H238-янв.25!G238</f>
        <v>0</v>
      </c>
    </row>
    <row r="239" spans="1:11">
      <c r="A239" s="45"/>
      <c r="B239" s="3">
        <v>222</v>
      </c>
      <c r="C239" s="95"/>
      <c r="D239" s="95"/>
      <c r="E239" s="96">
        <f t="shared" si="6"/>
        <v>0</v>
      </c>
      <c r="F239" s="153">
        <v>7.33</v>
      </c>
      <c r="G239" s="98">
        <f t="shared" si="7"/>
        <v>0</v>
      </c>
      <c r="H239" s="99"/>
      <c r="I239" s="152"/>
      <c r="J239" s="101"/>
      <c r="K239" s="98">
        <f>янв.25!H239-янв.25!G239</f>
        <v>0</v>
      </c>
    </row>
    <row r="240" spans="1:11">
      <c r="A240" s="45"/>
      <c r="B240" s="3">
        <v>223</v>
      </c>
      <c r="C240" s="95">
        <v>15662</v>
      </c>
      <c r="D240" s="95">
        <v>15678</v>
      </c>
      <c r="E240" s="96">
        <f t="shared" si="6"/>
        <v>16</v>
      </c>
      <c r="F240" s="153">
        <v>7.33</v>
      </c>
      <c r="G240" s="98">
        <f t="shared" si="7"/>
        <v>117.28</v>
      </c>
      <c r="H240" s="99">
        <v>1546.29</v>
      </c>
      <c r="I240" s="152">
        <v>117429</v>
      </c>
      <c r="J240" s="101">
        <v>45679</v>
      </c>
      <c r="K240" s="98">
        <f>янв.25!H240-янв.25!G240</f>
        <v>1429.01</v>
      </c>
    </row>
    <row r="241" spans="1:11">
      <c r="A241" s="45"/>
      <c r="B241" s="3">
        <v>224</v>
      </c>
      <c r="C241" s="95">
        <v>1340</v>
      </c>
      <c r="D241" s="95">
        <v>1340</v>
      </c>
      <c r="E241" s="96">
        <f t="shared" si="6"/>
        <v>0</v>
      </c>
      <c r="F241" s="153">
        <v>7.33</v>
      </c>
      <c r="G241" s="98">
        <f t="shared" si="7"/>
        <v>0</v>
      </c>
      <c r="H241" s="99"/>
      <c r="I241" s="152"/>
      <c r="J241" s="101"/>
      <c r="K241" s="98">
        <f>янв.25!H241-янв.25!G241</f>
        <v>0</v>
      </c>
    </row>
    <row r="242" spans="1:11">
      <c r="A242" s="45"/>
      <c r="B242" s="3">
        <v>225</v>
      </c>
      <c r="C242" s="95">
        <v>1547</v>
      </c>
      <c r="D242" s="95">
        <v>1911</v>
      </c>
      <c r="E242" s="96">
        <f t="shared" si="6"/>
        <v>364</v>
      </c>
      <c r="F242" s="153">
        <v>7.33</v>
      </c>
      <c r="G242" s="98">
        <f t="shared" si="7"/>
        <v>2668.12</v>
      </c>
      <c r="H242" s="99">
        <v>1870</v>
      </c>
      <c r="I242" s="152">
        <v>261016</v>
      </c>
      <c r="J242" s="101">
        <v>45663</v>
      </c>
      <c r="K242" s="98">
        <f>янв.25!H242-янв.25!G242</f>
        <v>-798.11999999999989</v>
      </c>
    </row>
    <row r="243" spans="1:11">
      <c r="A243" s="45"/>
      <c r="B243" s="3">
        <v>226</v>
      </c>
      <c r="C243" s="95">
        <v>7236</v>
      </c>
      <c r="D243" s="95">
        <v>9055</v>
      </c>
      <c r="E243" s="96">
        <f t="shared" si="6"/>
        <v>1819</v>
      </c>
      <c r="F243" s="153">
        <v>7.33</v>
      </c>
      <c r="G243" s="98">
        <f t="shared" si="7"/>
        <v>13333.27</v>
      </c>
      <c r="H243" s="99">
        <v>7784.98</v>
      </c>
      <c r="I243" s="152">
        <v>115170</v>
      </c>
      <c r="J243" s="101">
        <v>45663</v>
      </c>
      <c r="K243" s="98">
        <f>янв.25!H243-янв.25!G243</f>
        <v>-5548.2900000000009</v>
      </c>
    </row>
    <row r="244" spans="1:11">
      <c r="A244" s="45"/>
      <c r="B244" s="3">
        <v>227</v>
      </c>
      <c r="C244" s="95">
        <v>15875</v>
      </c>
      <c r="D244" s="95">
        <v>18121</v>
      </c>
      <c r="E244" s="96">
        <f t="shared" si="6"/>
        <v>2246</v>
      </c>
      <c r="F244" s="153">
        <v>7.33</v>
      </c>
      <c r="G244" s="98">
        <f t="shared" si="7"/>
        <v>16463.18</v>
      </c>
      <c r="H244" s="99">
        <v>6800</v>
      </c>
      <c r="I244" s="152">
        <v>731500</v>
      </c>
      <c r="J244" s="101">
        <v>45679</v>
      </c>
      <c r="K244" s="98">
        <f>янв.25!H244-янв.25!G244</f>
        <v>-9663.18</v>
      </c>
    </row>
    <row r="245" spans="1:11">
      <c r="A245" s="45"/>
      <c r="B245" s="3">
        <v>228</v>
      </c>
      <c r="C245" s="95">
        <v>4055</v>
      </c>
      <c r="D245" s="95">
        <v>4190</v>
      </c>
      <c r="E245" s="96">
        <f t="shared" si="6"/>
        <v>135</v>
      </c>
      <c r="F245" s="153">
        <v>7.33</v>
      </c>
      <c r="G245" s="98">
        <f t="shared" si="7"/>
        <v>989.55</v>
      </c>
      <c r="H245" s="99"/>
      <c r="I245" s="152"/>
      <c r="J245" s="101"/>
      <c r="K245" s="98">
        <f>янв.25!H245-янв.25!G245</f>
        <v>-989.55</v>
      </c>
    </row>
    <row r="246" spans="1:11">
      <c r="A246" s="45"/>
      <c r="B246" s="3">
        <v>229</v>
      </c>
      <c r="C246" s="95"/>
      <c r="D246" s="95"/>
      <c r="E246" s="96">
        <f t="shared" si="6"/>
        <v>0</v>
      </c>
      <c r="F246" s="153">
        <v>7.33</v>
      </c>
      <c r="G246" s="98">
        <f t="shared" si="7"/>
        <v>0</v>
      </c>
      <c r="H246" s="99"/>
      <c r="I246" s="152"/>
      <c r="J246" s="101"/>
      <c r="K246" s="98">
        <f>янв.25!H246-янв.25!G246</f>
        <v>0</v>
      </c>
    </row>
    <row r="247" spans="1:11">
      <c r="A247" s="45"/>
      <c r="B247" s="3">
        <v>230</v>
      </c>
      <c r="C247" s="95"/>
      <c r="D247" s="95"/>
      <c r="E247" s="96">
        <f t="shared" si="6"/>
        <v>0</v>
      </c>
      <c r="F247" s="153">
        <v>7.33</v>
      </c>
      <c r="G247" s="98">
        <f t="shared" si="7"/>
        <v>0</v>
      </c>
      <c r="H247" s="99"/>
      <c r="I247" s="152"/>
      <c r="J247" s="101"/>
      <c r="K247" s="98">
        <f>янв.25!H247-янв.25!G247</f>
        <v>0</v>
      </c>
    </row>
    <row r="248" spans="1:11">
      <c r="A248" s="45"/>
      <c r="B248" s="3">
        <v>231</v>
      </c>
      <c r="C248" s="95">
        <v>11503</v>
      </c>
      <c r="D248" s="95">
        <v>11536</v>
      </c>
      <c r="E248" s="96">
        <f t="shared" si="6"/>
        <v>33</v>
      </c>
      <c r="F248" s="153">
        <v>7.33</v>
      </c>
      <c r="G248" s="98">
        <f t="shared" si="7"/>
        <v>241.89000000000001</v>
      </c>
      <c r="H248" s="99"/>
      <c r="I248" s="152"/>
      <c r="J248" s="101"/>
      <c r="K248" s="98">
        <f>янв.25!H248-янв.25!G248</f>
        <v>-241.89000000000001</v>
      </c>
    </row>
    <row r="249" spans="1:11">
      <c r="A249" s="45"/>
      <c r="B249" s="3">
        <v>232</v>
      </c>
      <c r="C249" s="95"/>
      <c r="D249" s="95"/>
      <c r="E249" s="96">
        <f t="shared" si="6"/>
        <v>0</v>
      </c>
      <c r="F249" s="153">
        <v>7.33</v>
      </c>
      <c r="G249" s="98">
        <f t="shared" si="7"/>
        <v>0</v>
      </c>
      <c r="H249" s="99"/>
      <c r="I249" s="152"/>
      <c r="J249" s="101"/>
      <c r="K249" s="98">
        <f>янв.25!H249-янв.25!G249</f>
        <v>0</v>
      </c>
    </row>
    <row r="250" spans="1:11">
      <c r="A250" s="45"/>
      <c r="B250" s="11">
        <v>233</v>
      </c>
      <c r="C250" s="95">
        <v>214</v>
      </c>
      <c r="D250" s="95">
        <v>214</v>
      </c>
      <c r="E250" s="96">
        <f t="shared" si="6"/>
        <v>0</v>
      </c>
      <c r="F250" s="153">
        <v>7.33</v>
      </c>
      <c r="G250" s="98">
        <f t="shared" si="7"/>
        <v>0</v>
      </c>
      <c r="H250" s="99"/>
      <c r="I250" s="152"/>
      <c r="J250" s="101"/>
      <c r="K250" s="98">
        <f>янв.25!H250-янв.25!G250</f>
        <v>0</v>
      </c>
    </row>
    <row r="251" spans="1:11">
      <c r="A251" s="45"/>
      <c r="B251" s="3">
        <v>234</v>
      </c>
      <c r="C251" s="95">
        <v>30492</v>
      </c>
      <c r="D251" s="95">
        <v>32783</v>
      </c>
      <c r="E251" s="96">
        <f t="shared" si="6"/>
        <v>2291</v>
      </c>
      <c r="F251" s="153">
        <v>7.33</v>
      </c>
      <c r="G251" s="98">
        <f t="shared" si="7"/>
        <v>16793.03</v>
      </c>
      <c r="H251" s="99">
        <v>19000</v>
      </c>
      <c r="I251" s="152">
        <v>953583</v>
      </c>
      <c r="J251" s="101">
        <v>45667</v>
      </c>
      <c r="K251" s="98">
        <f>янв.25!H251-янв.25!G251</f>
        <v>2206.9700000000012</v>
      </c>
    </row>
    <row r="252" spans="1:11">
      <c r="A252" s="45"/>
      <c r="B252" s="3">
        <v>235</v>
      </c>
      <c r="C252" s="95">
        <v>1219</v>
      </c>
      <c r="D252" s="95">
        <v>1219</v>
      </c>
      <c r="E252" s="96">
        <f t="shared" si="6"/>
        <v>0</v>
      </c>
      <c r="F252" s="153">
        <v>7.33</v>
      </c>
      <c r="G252" s="98">
        <f t="shared" si="7"/>
        <v>0</v>
      </c>
      <c r="H252" s="99"/>
      <c r="I252" s="152"/>
      <c r="J252" s="101"/>
      <c r="K252" s="98">
        <f>янв.25!H252-янв.25!G252</f>
        <v>0</v>
      </c>
    </row>
    <row r="253" spans="1:11">
      <c r="A253" s="45"/>
      <c r="B253" s="3">
        <v>236</v>
      </c>
      <c r="C253" s="95">
        <v>1169</v>
      </c>
      <c r="D253" s="95">
        <v>1197</v>
      </c>
      <c r="E253" s="96">
        <f t="shared" si="6"/>
        <v>28</v>
      </c>
      <c r="F253" s="153">
        <v>7.33</v>
      </c>
      <c r="G253" s="98">
        <f t="shared" si="7"/>
        <v>205.24</v>
      </c>
      <c r="H253" s="99"/>
      <c r="I253" s="152"/>
      <c r="J253" s="101"/>
      <c r="K253" s="98">
        <f>янв.25!H253-янв.25!G253</f>
        <v>-205.24</v>
      </c>
    </row>
    <row r="254" spans="1:11">
      <c r="A254" s="45"/>
      <c r="B254" s="3">
        <v>237</v>
      </c>
      <c r="C254" s="95">
        <v>251</v>
      </c>
      <c r="D254" s="95">
        <v>251</v>
      </c>
      <c r="E254" s="96">
        <f t="shared" si="6"/>
        <v>0</v>
      </c>
      <c r="F254" s="153">
        <v>7.33</v>
      </c>
      <c r="G254" s="98">
        <f t="shared" si="7"/>
        <v>0</v>
      </c>
      <c r="H254" s="99"/>
      <c r="I254" s="152"/>
      <c r="J254" s="101"/>
      <c r="K254" s="98">
        <f>янв.25!H254-янв.25!G254</f>
        <v>0</v>
      </c>
    </row>
    <row r="255" spans="1:11">
      <c r="A255" s="45"/>
      <c r="B255" s="3">
        <v>238</v>
      </c>
      <c r="C255" s="95"/>
      <c r="D255" s="95"/>
      <c r="E255" s="96">
        <f t="shared" si="6"/>
        <v>0</v>
      </c>
      <c r="F255" s="153">
        <v>7.33</v>
      </c>
      <c r="G255" s="98">
        <f t="shared" si="7"/>
        <v>0</v>
      </c>
      <c r="H255" s="99"/>
      <c r="I255" s="152"/>
      <c r="J255" s="101"/>
      <c r="K255" s="98">
        <f>янв.25!H255-янв.25!G255</f>
        <v>0</v>
      </c>
    </row>
    <row r="256" spans="1:11">
      <c r="A256" s="45"/>
      <c r="B256" s="3">
        <v>239</v>
      </c>
      <c r="C256" s="95"/>
      <c r="D256" s="95"/>
      <c r="E256" s="96">
        <f t="shared" si="6"/>
        <v>0</v>
      </c>
      <c r="F256" s="153">
        <v>7.33</v>
      </c>
      <c r="G256" s="98">
        <f t="shared" si="7"/>
        <v>0</v>
      </c>
      <c r="H256" s="99"/>
      <c r="I256" s="152"/>
      <c r="J256" s="101"/>
      <c r="K256" s="98">
        <f>янв.25!H256-янв.25!G256</f>
        <v>0</v>
      </c>
    </row>
    <row r="257" spans="1:11" ht="30">
      <c r="A257" s="45"/>
      <c r="B257" s="3">
        <v>240</v>
      </c>
      <c r="C257" s="95">
        <v>14086</v>
      </c>
      <c r="D257" s="95">
        <v>15169</v>
      </c>
      <c r="E257" s="96">
        <f t="shared" si="6"/>
        <v>1083</v>
      </c>
      <c r="F257" s="153">
        <v>7.33</v>
      </c>
      <c r="G257" s="98">
        <f t="shared" si="7"/>
        <v>7938.39</v>
      </c>
      <c r="H257" s="99">
        <v>28694.66</v>
      </c>
      <c r="I257" s="155" t="s">
        <v>61</v>
      </c>
      <c r="J257" s="101" t="s">
        <v>62</v>
      </c>
      <c r="K257" s="98">
        <f>янв.25!H257-янв.25!G257</f>
        <v>20756.27</v>
      </c>
    </row>
    <row r="258" spans="1:11">
      <c r="A258" s="45"/>
      <c r="B258" s="3">
        <v>241</v>
      </c>
      <c r="C258" s="95"/>
      <c r="D258" s="95"/>
      <c r="E258" s="96">
        <f t="shared" si="6"/>
        <v>0</v>
      </c>
      <c r="F258" s="153">
        <v>7.33</v>
      </c>
      <c r="G258" s="98">
        <f t="shared" si="7"/>
        <v>0</v>
      </c>
      <c r="H258" s="99"/>
      <c r="I258" s="152"/>
      <c r="J258" s="101"/>
      <c r="K258" s="98">
        <f>янв.25!H258-янв.25!G258</f>
        <v>0</v>
      </c>
    </row>
    <row r="259" spans="1:11">
      <c r="A259" s="45"/>
      <c r="B259" s="3">
        <v>242</v>
      </c>
      <c r="C259" s="95"/>
      <c r="D259" s="95"/>
      <c r="E259" s="96">
        <f t="shared" si="6"/>
        <v>0</v>
      </c>
      <c r="F259" s="153">
        <v>7.33</v>
      </c>
      <c r="G259" s="98">
        <f t="shared" si="7"/>
        <v>0</v>
      </c>
      <c r="H259" s="99"/>
      <c r="I259" s="152"/>
      <c r="J259" s="101"/>
      <c r="K259" s="98">
        <f>янв.25!H259-янв.25!G259</f>
        <v>0</v>
      </c>
    </row>
    <row r="260" spans="1:11">
      <c r="A260" s="45"/>
      <c r="B260" s="3">
        <v>243</v>
      </c>
      <c r="C260" s="95">
        <v>5</v>
      </c>
      <c r="D260" s="95">
        <v>5</v>
      </c>
      <c r="E260" s="96">
        <f t="shared" si="6"/>
        <v>0</v>
      </c>
      <c r="F260" s="153">
        <v>7.33</v>
      </c>
      <c r="G260" s="98">
        <f t="shared" si="7"/>
        <v>0</v>
      </c>
      <c r="H260" s="99"/>
      <c r="I260" s="152"/>
      <c r="J260" s="101"/>
      <c r="K260" s="98">
        <f>янв.25!H260-янв.25!G260</f>
        <v>0</v>
      </c>
    </row>
    <row r="261" spans="1:11">
      <c r="A261" s="45"/>
      <c r="B261" s="3">
        <v>244</v>
      </c>
      <c r="C261" s="95">
        <v>1639</v>
      </c>
      <c r="D261" s="95">
        <v>1639</v>
      </c>
      <c r="E261" s="96">
        <f t="shared" si="6"/>
        <v>0</v>
      </c>
      <c r="F261" s="153">
        <v>7.33</v>
      </c>
      <c r="G261" s="98">
        <f t="shared" si="7"/>
        <v>0</v>
      </c>
      <c r="H261" s="99"/>
      <c r="I261" s="152"/>
      <c r="J261" s="101"/>
      <c r="K261" s="98">
        <f>янв.25!H261-янв.25!G261</f>
        <v>0</v>
      </c>
    </row>
    <row r="262" spans="1:11">
      <c r="A262" s="45"/>
      <c r="B262" s="3">
        <v>245</v>
      </c>
      <c r="C262" s="95"/>
      <c r="D262" s="95"/>
      <c r="E262" s="96">
        <f t="shared" si="6"/>
        <v>0</v>
      </c>
      <c r="F262" s="153">
        <v>7.33</v>
      </c>
      <c r="G262" s="98">
        <f t="shared" si="7"/>
        <v>0</v>
      </c>
      <c r="H262" s="99"/>
      <c r="I262" s="152"/>
      <c r="J262" s="101"/>
      <c r="K262" s="98">
        <f>янв.25!H262-янв.25!G262</f>
        <v>0</v>
      </c>
    </row>
    <row r="263" spans="1:11">
      <c r="A263" s="45"/>
      <c r="B263" s="3">
        <v>246</v>
      </c>
      <c r="C263" s="95">
        <v>487</v>
      </c>
      <c r="D263" s="95">
        <v>632</v>
      </c>
      <c r="E263" s="96">
        <f t="shared" si="6"/>
        <v>145</v>
      </c>
      <c r="F263" s="153">
        <v>7.33</v>
      </c>
      <c r="G263" s="98">
        <f t="shared" si="7"/>
        <v>1062.8499999999999</v>
      </c>
      <c r="H263" s="99">
        <v>60</v>
      </c>
      <c r="I263" s="152">
        <v>538628</v>
      </c>
      <c r="J263" s="101">
        <v>45672</v>
      </c>
      <c r="K263" s="98">
        <f>янв.25!H263-янв.25!G263</f>
        <v>-1002.8499999999999</v>
      </c>
    </row>
    <row r="264" spans="1:11">
      <c r="A264" s="45"/>
      <c r="B264" s="3">
        <v>247</v>
      </c>
      <c r="C264" s="95">
        <v>5300</v>
      </c>
      <c r="D264" s="95">
        <v>7313</v>
      </c>
      <c r="E264" s="96">
        <f t="shared" ref="E264:E327" si="8">D264-C264</f>
        <v>2013</v>
      </c>
      <c r="F264" s="153">
        <v>7.33</v>
      </c>
      <c r="G264" s="98">
        <f t="shared" si="7"/>
        <v>14755.29</v>
      </c>
      <c r="H264" s="99">
        <v>7586.55</v>
      </c>
      <c r="I264" s="152">
        <v>452565</v>
      </c>
      <c r="J264" s="101">
        <v>45666</v>
      </c>
      <c r="K264" s="98">
        <f>янв.25!H264-янв.25!G264</f>
        <v>-7168.7400000000007</v>
      </c>
    </row>
    <row r="265" spans="1:11">
      <c r="A265" s="45"/>
      <c r="B265" s="3">
        <v>248</v>
      </c>
      <c r="C265" s="95"/>
      <c r="D265" s="95"/>
      <c r="E265" s="96">
        <f t="shared" si="8"/>
        <v>0</v>
      </c>
      <c r="F265" s="153">
        <v>7.33</v>
      </c>
      <c r="G265" s="98">
        <f t="shared" si="7"/>
        <v>0</v>
      </c>
      <c r="H265" s="99"/>
      <c r="I265" s="152"/>
      <c r="J265" s="101"/>
      <c r="K265" s="98">
        <f>янв.25!H265-янв.25!G265</f>
        <v>0</v>
      </c>
    </row>
    <row r="266" spans="1:11">
      <c r="A266" s="45"/>
      <c r="B266" s="3">
        <v>249</v>
      </c>
      <c r="C266" s="95">
        <v>1908</v>
      </c>
      <c r="D266" s="95">
        <v>2304</v>
      </c>
      <c r="E266" s="96">
        <f t="shared" si="8"/>
        <v>396</v>
      </c>
      <c r="F266" s="153">
        <v>7.33</v>
      </c>
      <c r="G266" s="98">
        <f t="shared" si="7"/>
        <v>2902.68</v>
      </c>
      <c r="H266" s="99">
        <v>2100</v>
      </c>
      <c r="I266" s="152">
        <v>542731</v>
      </c>
      <c r="J266" s="101">
        <v>45685</v>
      </c>
      <c r="K266" s="98">
        <f>янв.25!H266-янв.25!G266</f>
        <v>-802.67999999999984</v>
      </c>
    </row>
    <row r="267" spans="1:11">
      <c r="A267" s="45"/>
      <c r="B267" s="3">
        <v>250</v>
      </c>
      <c r="C267" s="95">
        <v>5260</v>
      </c>
      <c r="D267" s="95">
        <v>7168</v>
      </c>
      <c r="E267" s="96">
        <f t="shared" si="8"/>
        <v>1908</v>
      </c>
      <c r="F267" s="153">
        <v>7.33</v>
      </c>
      <c r="G267" s="98">
        <f t="shared" si="7"/>
        <v>13985.64</v>
      </c>
      <c r="H267" s="99">
        <v>10000</v>
      </c>
      <c r="I267" s="152">
        <v>233020</v>
      </c>
      <c r="J267" s="101">
        <v>45679</v>
      </c>
      <c r="K267" s="98">
        <f>янв.25!H267-янв.25!G267</f>
        <v>-3985.6399999999994</v>
      </c>
    </row>
    <row r="268" spans="1:11">
      <c r="A268" s="45"/>
      <c r="B268" s="11" t="s">
        <v>39</v>
      </c>
      <c r="C268" s="95"/>
      <c r="D268" s="95"/>
      <c r="E268" s="96">
        <f t="shared" si="8"/>
        <v>0</v>
      </c>
      <c r="F268" s="153">
        <v>7.33</v>
      </c>
      <c r="G268" s="98">
        <f t="shared" si="7"/>
        <v>0</v>
      </c>
      <c r="H268" s="99"/>
      <c r="I268" s="152"/>
      <c r="J268" s="101"/>
      <c r="K268" s="98">
        <f>янв.25!H268-янв.25!G268</f>
        <v>0</v>
      </c>
    </row>
    <row r="269" spans="1:11">
      <c r="A269" s="45"/>
      <c r="B269" s="11">
        <v>251</v>
      </c>
      <c r="C269" s="95">
        <v>35784</v>
      </c>
      <c r="D269" s="95">
        <v>36266</v>
      </c>
      <c r="E269" s="96">
        <f t="shared" si="8"/>
        <v>482</v>
      </c>
      <c r="F269" s="153">
        <v>7.33</v>
      </c>
      <c r="G269" s="98">
        <f t="shared" si="7"/>
        <v>3533.06</v>
      </c>
      <c r="H269" s="99">
        <v>5000</v>
      </c>
      <c r="I269" s="152">
        <v>622522</v>
      </c>
      <c r="J269" s="101">
        <v>45674</v>
      </c>
      <c r="K269" s="98">
        <f>янв.25!H269-янв.25!G269</f>
        <v>1466.94</v>
      </c>
    </row>
    <row r="270" spans="1:11">
      <c r="A270" s="45"/>
      <c r="B270" s="3">
        <v>252</v>
      </c>
      <c r="C270" s="95">
        <v>1256</v>
      </c>
      <c r="D270" s="95">
        <v>2855</v>
      </c>
      <c r="E270" s="96">
        <f t="shared" si="8"/>
        <v>1599</v>
      </c>
      <c r="F270" s="153">
        <v>7.33</v>
      </c>
      <c r="G270" s="98">
        <f t="shared" si="7"/>
        <v>11720.67</v>
      </c>
      <c r="H270" s="99">
        <v>1500</v>
      </c>
      <c r="I270" s="152">
        <v>618127</v>
      </c>
      <c r="J270" s="101">
        <v>45677</v>
      </c>
      <c r="K270" s="98">
        <f>янв.25!H270-янв.25!G270</f>
        <v>-10220.67</v>
      </c>
    </row>
    <row r="271" spans="1:11">
      <c r="A271" s="45"/>
      <c r="B271" s="3">
        <v>253</v>
      </c>
      <c r="C271" s="95">
        <v>18764</v>
      </c>
      <c r="D271" s="95">
        <v>19016</v>
      </c>
      <c r="E271" s="96">
        <f t="shared" si="8"/>
        <v>252</v>
      </c>
      <c r="F271" s="153">
        <v>7.33</v>
      </c>
      <c r="G271" s="98">
        <f t="shared" si="7"/>
        <v>1847.16</v>
      </c>
      <c r="H271" s="99"/>
      <c r="I271" s="152"/>
      <c r="J271" s="101"/>
      <c r="K271" s="98">
        <f>янв.25!H271-янв.25!G271</f>
        <v>-1847.16</v>
      </c>
    </row>
    <row r="272" spans="1:11">
      <c r="A272" s="56"/>
      <c r="B272" s="3">
        <v>254</v>
      </c>
      <c r="C272" s="95">
        <v>94435</v>
      </c>
      <c r="D272" s="95">
        <v>96061</v>
      </c>
      <c r="E272" s="96">
        <f t="shared" si="8"/>
        <v>1626</v>
      </c>
      <c r="F272" s="153">
        <v>7.33</v>
      </c>
      <c r="G272" s="98">
        <f t="shared" si="7"/>
        <v>11918.58</v>
      </c>
      <c r="H272" s="99"/>
      <c r="I272" s="152"/>
      <c r="J272" s="101"/>
      <c r="K272" s="98">
        <f>янв.25!H272-янв.25!G272</f>
        <v>-11918.58</v>
      </c>
    </row>
    <row r="273" spans="1:11">
      <c r="A273" s="45"/>
      <c r="B273" s="3">
        <v>255</v>
      </c>
      <c r="C273" s="95"/>
      <c r="D273" s="95"/>
      <c r="E273" s="96">
        <f t="shared" si="8"/>
        <v>0</v>
      </c>
      <c r="F273" s="153">
        <v>7.33</v>
      </c>
      <c r="G273" s="98">
        <f t="shared" ref="G273:G332" si="9">F273*E273</f>
        <v>0</v>
      </c>
      <c r="H273" s="99"/>
      <c r="I273" s="152"/>
      <c r="J273" s="101"/>
      <c r="K273" s="98">
        <f>янв.25!H273-янв.25!G273</f>
        <v>0</v>
      </c>
    </row>
    <row r="274" spans="1:11">
      <c r="A274" s="45"/>
      <c r="B274" s="3">
        <v>256</v>
      </c>
      <c r="C274" s="95">
        <v>729</v>
      </c>
      <c r="D274" s="95">
        <v>729</v>
      </c>
      <c r="E274" s="96">
        <f t="shared" si="8"/>
        <v>0</v>
      </c>
      <c r="F274" s="153">
        <v>7.33</v>
      </c>
      <c r="G274" s="98">
        <f t="shared" si="9"/>
        <v>0</v>
      </c>
      <c r="H274" s="99"/>
      <c r="I274" s="152"/>
      <c r="J274" s="101"/>
      <c r="K274" s="98">
        <f>янв.25!H274-янв.25!G274</f>
        <v>0</v>
      </c>
    </row>
    <row r="275" spans="1:11">
      <c r="A275" s="45"/>
      <c r="B275" s="3">
        <v>257</v>
      </c>
      <c r="C275" s="95">
        <v>4671</v>
      </c>
      <c r="D275" s="95">
        <v>4671</v>
      </c>
      <c r="E275" s="96">
        <f t="shared" si="8"/>
        <v>0</v>
      </c>
      <c r="F275" s="153">
        <v>7.33</v>
      </c>
      <c r="G275" s="98">
        <f t="shared" si="9"/>
        <v>0</v>
      </c>
      <c r="H275" s="99"/>
      <c r="I275" s="152"/>
      <c r="J275" s="101"/>
      <c r="K275" s="98">
        <f>янв.25!H275-янв.25!G275</f>
        <v>0</v>
      </c>
    </row>
    <row r="276" spans="1:11">
      <c r="A276" s="45"/>
      <c r="B276" s="3">
        <v>258</v>
      </c>
      <c r="C276" s="95">
        <v>1</v>
      </c>
      <c r="D276" s="95">
        <v>36</v>
      </c>
      <c r="E276" s="96">
        <f t="shared" si="8"/>
        <v>35</v>
      </c>
      <c r="F276" s="153">
        <v>7.33</v>
      </c>
      <c r="G276" s="98">
        <f t="shared" si="9"/>
        <v>256.55</v>
      </c>
      <c r="H276" s="99"/>
      <c r="I276" s="152"/>
      <c r="J276" s="101"/>
      <c r="K276" s="98">
        <f>янв.25!H276-янв.25!G276</f>
        <v>-256.55</v>
      </c>
    </row>
    <row r="277" spans="1:11">
      <c r="A277" s="45"/>
      <c r="B277" s="3">
        <v>259</v>
      </c>
      <c r="C277" s="95">
        <v>123</v>
      </c>
      <c r="D277" s="95">
        <v>133</v>
      </c>
      <c r="E277" s="96">
        <f t="shared" si="8"/>
        <v>10</v>
      </c>
      <c r="F277" s="153">
        <v>7.33</v>
      </c>
      <c r="G277" s="98">
        <f t="shared" si="9"/>
        <v>73.3</v>
      </c>
      <c r="H277" s="99"/>
      <c r="I277" s="152"/>
      <c r="J277" s="101"/>
      <c r="K277" s="98">
        <f>янв.25!H277-янв.25!G277</f>
        <v>-73.3</v>
      </c>
    </row>
    <row r="278" spans="1:11">
      <c r="A278" s="45"/>
      <c r="B278" s="3">
        <v>260</v>
      </c>
      <c r="C278" s="95">
        <v>27017</v>
      </c>
      <c r="D278" s="95">
        <v>27017</v>
      </c>
      <c r="E278" s="96">
        <f t="shared" si="8"/>
        <v>0</v>
      </c>
      <c r="F278" s="153">
        <v>7.33</v>
      </c>
      <c r="G278" s="98">
        <f t="shared" si="9"/>
        <v>0</v>
      </c>
      <c r="H278" s="99"/>
      <c r="I278" s="152"/>
      <c r="J278" s="101"/>
      <c r="K278" s="98">
        <f>янв.25!H278-янв.25!G278</f>
        <v>0</v>
      </c>
    </row>
    <row r="279" spans="1:11">
      <c r="A279" s="55"/>
      <c r="B279" s="11">
        <v>261</v>
      </c>
      <c r="C279" s="95"/>
      <c r="D279" s="95"/>
      <c r="E279" s="96">
        <f t="shared" si="8"/>
        <v>0</v>
      </c>
      <c r="F279" s="153">
        <v>7.33</v>
      </c>
      <c r="G279" s="98">
        <f t="shared" si="9"/>
        <v>0</v>
      </c>
      <c r="H279" s="99"/>
      <c r="I279" s="152"/>
      <c r="J279" s="101"/>
      <c r="K279" s="98">
        <f>янв.25!H279-янв.25!G279</f>
        <v>0</v>
      </c>
    </row>
    <row r="280" spans="1:11">
      <c r="A280" s="45"/>
      <c r="B280" s="3">
        <v>262</v>
      </c>
      <c r="C280" s="95">
        <v>4897</v>
      </c>
      <c r="D280" s="95">
        <v>4897</v>
      </c>
      <c r="E280" s="96">
        <f t="shared" si="8"/>
        <v>0</v>
      </c>
      <c r="F280" s="153">
        <v>7.33</v>
      </c>
      <c r="G280" s="98">
        <f t="shared" si="9"/>
        <v>0</v>
      </c>
      <c r="H280" s="99"/>
      <c r="I280" s="152"/>
      <c r="J280" s="101"/>
      <c r="K280" s="98">
        <f>янв.25!H280-янв.25!G280</f>
        <v>0</v>
      </c>
    </row>
    <row r="281" spans="1:11">
      <c r="A281" s="45"/>
      <c r="B281" s="3">
        <v>263</v>
      </c>
      <c r="C281" s="95"/>
      <c r="D281" s="95"/>
      <c r="E281" s="96">
        <f t="shared" si="8"/>
        <v>0</v>
      </c>
      <c r="F281" s="153">
        <v>7.33</v>
      </c>
      <c r="G281" s="98">
        <f t="shared" si="9"/>
        <v>0</v>
      </c>
      <c r="H281" s="99"/>
      <c r="I281" s="152"/>
      <c r="J281" s="101"/>
      <c r="K281" s="98">
        <f>янв.25!H281-янв.25!G281</f>
        <v>0</v>
      </c>
    </row>
    <row r="282" spans="1:11">
      <c r="A282" s="45"/>
      <c r="B282" s="3">
        <v>264</v>
      </c>
      <c r="C282" s="95">
        <v>21604</v>
      </c>
      <c r="D282" s="95">
        <v>23868</v>
      </c>
      <c r="E282" s="96">
        <f t="shared" si="8"/>
        <v>2264</v>
      </c>
      <c r="F282" s="153">
        <v>7.33</v>
      </c>
      <c r="G282" s="98">
        <f t="shared" si="9"/>
        <v>16595.12</v>
      </c>
      <c r="H282" s="99">
        <v>12000</v>
      </c>
      <c r="I282" s="152">
        <v>120073</v>
      </c>
      <c r="J282" s="101">
        <v>45670</v>
      </c>
      <c r="K282" s="98">
        <f>янв.25!H282-янв.25!G282</f>
        <v>-4595.119999999999</v>
      </c>
    </row>
    <row r="283" spans="1:11">
      <c r="A283" s="45"/>
      <c r="B283" s="3">
        <v>265</v>
      </c>
      <c r="C283" s="95"/>
      <c r="D283" s="95"/>
      <c r="E283" s="96">
        <f t="shared" si="8"/>
        <v>0</v>
      </c>
      <c r="F283" s="153">
        <v>7.33</v>
      </c>
      <c r="G283" s="98">
        <f t="shared" si="9"/>
        <v>0</v>
      </c>
      <c r="H283" s="99"/>
      <c r="I283" s="152"/>
      <c r="J283" s="101"/>
      <c r="K283" s="98">
        <f>янв.25!H283-янв.25!G283</f>
        <v>0</v>
      </c>
    </row>
    <row r="284" spans="1:11">
      <c r="A284" s="45"/>
      <c r="B284" s="3">
        <v>266</v>
      </c>
      <c r="C284" s="95">
        <v>27014</v>
      </c>
      <c r="D284" s="95">
        <v>27014</v>
      </c>
      <c r="E284" s="96">
        <f t="shared" si="8"/>
        <v>0</v>
      </c>
      <c r="F284" s="153">
        <v>7.33</v>
      </c>
      <c r="G284" s="98">
        <f t="shared" si="9"/>
        <v>0</v>
      </c>
      <c r="H284" s="99"/>
      <c r="I284" s="152"/>
      <c r="J284" s="101"/>
      <c r="K284" s="98">
        <f>янв.25!H284-янв.25!G284</f>
        <v>0</v>
      </c>
    </row>
    <row r="285" spans="1:11">
      <c r="A285" s="45"/>
      <c r="B285" s="3">
        <v>267</v>
      </c>
      <c r="C285" s="95"/>
      <c r="D285" s="95"/>
      <c r="E285" s="96">
        <f t="shared" si="8"/>
        <v>0</v>
      </c>
      <c r="F285" s="153">
        <v>7.33</v>
      </c>
      <c r="G285" s="98">
        <f t="shared" si="9"/>
        <v>0</v>
      </c>
      <c r="H285" s="99"/>
      <c r="I285" s="152"/>
      <c r="J285" s="101"/>
      <c r="K285" s="98">
        <f>янв.25!H285-янв.25!G285</f>
        <v>0</v>
      </c>
    </row>
    <row r="286" spans="1:11">
      <c r="A286" s="45"/>
      <c r="B286" s="3">
        <v>268</v>
      </c>
      <c r="C286" s="95"/>
      <c r="D286" s="95"/>
      <c r="E286" s="96">
        <f t="shared" si="8"/>
        <v>0</v>
      </c>
      <c r="F286" s="153">
        <v>7.33</v>
      </c>
      <c r="G286" s="98">
        <f t="shared" si="9"/>
        <v>0</v>
      </c>
      <c r="H286" s="99"/>
      <c r="I286" s="152"/>
      <c r="J286" s="101"/>
      <c r="K286" s="98">
        <f>янв.25!H286-янв.25!G286</f>
        <v>0</v>
      </c>
    </row>
    <row r="287" spans="1:11">
      <c r="A287" s="45"/>
      <c r="B287" s="3">
        <v>269</v>
      </c>
      <c r="C287" s="95">
        <v>4179</v>
      </c>
      <c r="D287" s="95">
        <v>5176</v>
      </c>
      <c r="E287" s="96">
        <f t="shared" si="8"/>
        <v>997</v>
      </c>
      <c r="F287" s="153">
        <v>7.33</v>
      </c>
      <c r="G287" s="98">
        <f t="shared" si="9"/>
        <v>7308.01</v>
      </c>
      <c r="H287" s="99">
        <v>4815.8100000000004</v>
      </c>
      <c r="I287" s="152">
        <v>489835</v>
      </c>
      <c r="J287" s="101">
        <v>45670</v>
      </c>
      <c r="K287" s="98">
        <f>янв.25!H287-янв.25!G287</f>
        <v>-2492.1999999999998</v>
      </c>
    </row>
    <row r="288" spans="1:11">
      <c r="A288" s="45"/>
      <c r="B288" s="3">
        <v>270</v>
      </c>
      <c r="C288" s="95">
        <v>15</v>
      </c>
      <c r="D288" s="95">
        <v>15</v>
      </c>
      <c r="E288" s="96">
        <f t="shared" si="8"/>
        <v>0</v>
      </c>
      <c r="F288" s="153">
        <v>7.33</v>
      </c>
      <c r="G288" s="98">
        <f t="shared" si="9"/>
        <v>0</v>
      </c>
      <c r="H288" s="99">
        <v>10</v>
      </c>
      <c r="I288" s="152">
        <v>539965</v>
      </c>
      <c r="J288" s="101">
        <v>45677</v>
      </c>
      <c r="K288" s="98">
        <f>янв.25!H288-янв.25!G288</f>
        <v>10</v>
      </c>
    </row>
    <row r="289" spans="1:11">
      <c r="A289" s="45"/>
      <c r="B289" s="3">
        <v>271</v>
      </c>
      <c r="C289" s="95">
        <v>4933</v>
      </c>
      <c r="D289" s="95">
        <v>7005</v>
      </c>
      <c r="E289" s="96">
        <f t="shared" si="8"/>
        <v>2072</v>
      </c>
      <c r="F289" s="153">
        <v>7.33</v>
      </c>
      <c r="G289" s="98">
        <f t="shared" si="9"/>
        <v>15187.76</v>
      </c>
      <c r="H289" s="99">
        <v>5266</v>
      </c>
      <c r="I289" s="152">
        <v>423468</v>
      </c>
      <c r="J289" s="101">
        <v>45684</v>
      </c>
      <c r="K289" s="98">
        <f>янв.25!H289-янв.25!G289</f>
        <v>-9921.76</v>
      </c>
    </row>
    <row r="290" spans="1:11">
      <c r="A290" s="45"/>
      <c r="B290" s="3">
        <v>272</v>
      </c>
      <c r="C290" s="95"/>
      <c r="D290" s="95"/>
      <c r="E290" s="96">
        <f t="shared" si="8"/>
        <v>0</v>
      </c>
      <c r="F290" s="153">
        <v>7.33</v>
      </c>
      <c r="G290" s="98">
        <f t="shared" si="9"/>
        <v>0</v>
      </c>
      <c r="H290" s="99"/>
      <c r="I290" s="152"/>
      <c r="J290" s="101"/>
      <c r="K290" s="98">
        <f>янв.25!H290-янв.25!G290</f>
        <v>0</v>
      </c>
    </row>
    <row r="291" spans="1:11">
      <c r="A291" s="45"/>
      <c r="B291" s="3" t="s">
        <v>26</v>
      </c>
      <c r="C291" s="95">
        <v>38287</v>
      </c>
      <c r="D291" s="95">
        <v>38287</v>
      </c>
      <c r="E291" s="96">
        <f t="shared" si="8"/>
        <v>0</v>
      </c>
      <c r="F291" s="153">
        <v>7.33</v>
      </c>
      <c r="G291" s="98">
        <f t="shared" si="9"/>
        <v>0</v>
      </c>
      <c r="H291" s="99"/>
      <c r="I291" s="152"/>
      <c r="J291" s="101"/>
      <c r="K291" s="98">
        <f>янв.25!H291-янв.25!G291</f>
        <v>0</v>
      </c>
    </row>
    <row r="292" spans="1:11">
      <c r="A292" s="45"/>
      <c r="B292" s="3">
        <v>273</v>
      </c>
      <c r="C292" s="95">
        <v>89622</v>
      </c>
      <c r="D292" s="95">
        <v>91518</v>
      </c>
      <c r="E292" s="96">
        <f t="shared" si="8"/>
        <v>1896</v>
      </c>
      <c r="F292" s="153">
        <v>7.33</v>
      </c>
      <c r="G292" s="98">
        <f t="shared" si="9"/>
        <v>13897.68</v>
      </c>
      <c r="H292" s="99">
        <v>9747</v>
      </c>
      <c r="I292" s="152">
        <v>870078</v>
      </c>
      <c r="J292" s="101">
        <v>45670</v>
      </c>
      <c r="K292" s="98">
        <f>янв.25!H292-янв.25!G292</f>
        <v>-4150.68</v>
      </c>
    </row>
    <row r="293" spans="1:11">
      <c r="A293" s="45"/>
      <c r="B293" s="3">
        <v>274</v>
      </c>
      <c r="C293" s="95"/>
      <c r="D293" s="95"/>
      <c r="E293" s="96">
        <f t="shared" si="8"/>
        <v>0</v>
      </c>
      <c r="F293" s="153">
        <v>7.33</v>
      </c>
      <c r="G293" s="98">
        <f t="shared" si="9"/>
        <v>0</v>
      </c>
      <c r="H293" s="99"/>
      <c r="I293" s="152"/>
      <c r="J293" s="101"/>
      <c r="K293" s="98">
        <f>янв.25!H293-янв.25!G293</f>
        <v>0</v>
      </c>
    </row>
    <row r="294" spans="1:11">
      <c r="A294" s="45"/>
      <c r="B294" s="3">
        <v>275</v>
      </c>
      <c r="C294" s="95">
        <v>1238</v>
      </c>
      <c r="D294" s="95">
        <v>1274</v>
      </c>
      <c r="E294" s="96">
        <f t="shared" si="8"/>
        <v>36</v>
      </c>
      <c r="F294" s="153">
        <v>7.33</v>
      </c>
      <c r="G294" s="98">
        <f t="shared" si="9"/>
        <v>263.88</v>
      </c>
      <c r="H294" s="99">
        <v>2594</v>
      </c>
      <c r="I294" s="152">
        <v>566964</v>
      </c>
      <c r="J294" s="101">
        <v>45679</v>
      </c>
      <c r="K294" s="98">
        <f>янв.25!H294-янв.25!G294</f>
        <v>2330.12</v>
      </c>
    </row>
    <row r="295" spans="1:11">
      <c r="A295" s="45"/>
      <c r="B295" s="3">
        <v>276</v>
      </c>
      <c r="C295" s="95">
        <v>5919</v>
      </c>
      <c r="D295" s="95">
        <v>6402</v>
      </c>
      <c r="E295" s="96">
        <f t="shared" si="8"/>
        <v>483</v>
      </c>
      <c r="F295" s="153">
        <v>7.33</v>
      </c>
      <c r="G295" s="98">
        <f t="shared" si="9"/>
        <v>3540.39</v>
      </c>
      <c r="H295" s="99"/>
      <c r="I295" s="152"/>
      <c r="J295" s="101"/>
      <c r="K295" s="98">
        <f>янв.25!H295-янв.25!G295</f>
        <v>-3540.39</v>
      </c>
    </row>
    <row r="296" spans="1:11">
      <c r="A296" s="45"/>
      <c r="B296" s="3">
        <v>277</v>
      </c>
      <c r="C296" s="95"/>
      <c r="D296" s="95"/>
      <c r="E296" s="96">
        <f t="shared" si="8"/>
        <v>0</v>
      </c>
      <c r="F296" s="153">
        <v>7.33</v>
      </c>
      <c r="G296" s="98">
        <f t="shared" si="9"/>
        <v>0</v>
      </c>
      <c r="H296" s="99"/>
      <c r="I296" s="152"/>
      <c r="J296" s="101"/>
      <c r="K296" s="98">
        <f>янв.25!H296-янв.25!G296</f>
        <v>0</v>
      </c>
    </row>
    <row r="297" spans="1:11">
      <c r="A297" s="45"/>
      <c r="B297" s="11">
        <v>278</v>
      </c>
      <c r="C297" s="95"/>
      <c r="D297" s="95"/>
      <c r="E297" s="96">
        <f t="shared" si="8"/>
        <v>0</v>
      </c>
      <c r="F297" s="153">
        <v>7.33</v>
      </c>
      <c r="G297" s="98">
        <f t="shared" si="9"/>
        <v>0</v>
      </c>
      <c r="H297" s="99"/>
      <c r="I297" s="152"/>
      <c r="J297" s="101"/>
      <c r="K297" s="98">
        <f>янв.25!H297-янв.25!G297</f>
        <v>0</v>
      </c>
    </row>
    <row r="298" spans="1:11">
      <c r="A298" s="45"/>
      <c r="B298" s="3">
        <v>279</v>
      </c>
      <c r="C298" s="95">
        <v>4164</v>
      </c>
      <c r="D298" s="95">
        <v>5252</v>
      </c>
      <c r="E298" s="96">
        <f t="shared" si="8"/>
        <v>1088</v>
      </c>
      <c r="F298" s="153">
        <v>7.33</v>
      </c>
      <c r="G298" s="98">
        <f t="shared" si="9"/>
        <v>7975.04</v>
      </c>
      <c r="H298" s="99">
        <v>7330</v>
      </c>
      <c r="I298" s="152">
        <v>604866</v>
      </c>
      <c r="J298" s="101">
        <v>45686</v>
      </c>
      <c r="K298" s="98">
        <f>янв.25!H298-янв.25!G298</f>
        <v>-645.04</v>
      </c>
    </row>
    <row r="299" spans="1:11">
      <c r="A299" s="57"/>
      <c r="B299" s="3">
        <v>280</v>
      </c>
      <c r="C299" s="95">
        <v>60454</v>
      </c>
      <c r="D299" s="95">
        <v>65162</v>
      </c>
      <c r="E299" s="96">
        <f t="shared" si="8"/>
        <v>4708</v>
      </c>
      <c r="F299" s="153">
        <v>7.33</v>
      </c>
      <c r="G299" s="98">
        <f t="shared" si="9"/>
        <v>34509.64</v>
      </c>
      <c r="H299" s="99"/>
      <c r="I299" s="152"/>
      <c r="J299" s="101"/>
      <c r="K299" s="98">
        <f>янв.25!H299-янв.25!G299</f>
        <v>-34509.64</v>
      </c>
    </row>
    <row r="300" spans="1:11">
      <c r="A300" s="45"/>
      <c r="B300" s="11">
        <v>281</v>
      </c>
      <c r="C300" s="95">
        <v>34450</v>
      </c>
      <c r="D300" s="95">
        <v>36085</v>
      </c>
      <c r="E300" s="96">
        <f t="shared" si="8"/>
        <v>1635</v>
      </c>
      <c r="F300" s="153">
        <v>7.33</v>
      </c>
      <c r="G300" s="98">
        <f t="shared" si="9"/>
        <v>11984.55</v>
      </c>
      <c r="H300" s="99">
        <v>8500</v>
      </c>
      <c r="I300" s="152">
        <v>737191</v>
      </c>
      <c r="J300" s="101">
        <v>45672</v>
      </c>
      <c r="K300" s="98">
        <f>янв.25!H300-янв.25!G300</f>
        <v>-3484.5499999999993</v>
      </c>
    </row>
    <row r="301" spans="1:11">
      <c r="A301" s="45"/>
      <c r="B301" s="3">
        <v>282</v>
      </c>
      <c r="C301" s="95">
        <v>1314</v>
      </c>
      <c r="D301" s="95">
        <v>1314</v>
      </c>
      <c r="E301" s="96">
        <f t="shared" si="8"/>
        <v>0</v>
      </c>
      <c r="F301" s="153">
        <v>7.33</v>
      </c>
      <c r="G301" s="98">
        <f t="shared" si="9"/>
        <v>0</v>
      </c>
      <c r="H301" s="99"/>
      <c r="I301" s="152"/>
      <c r="J301" s="101"/>
      <c r="K301" s="98">
        <f>янв.25!H301-янв.25!G301</f>
        <v>0</v>
      </c>
    </row>
    <row r="302" spans="1:11">
      <c r="A302" s="45"/>
      <c r="B302" s="25">
        <v>283</v>
      </c>
      <c r="C302" s="95">
        <v>13123</v>
      </c>
      <c r="D302" s="95">
        <v>13748</v>
      </c>
      <c r="E302" s="96">
        <f t="shared" si="8"/>
        <v>625</v>
      </c>
      <c r="F302" s="153">
        <v>7.33</v>
      </c>
      <c r="G302" s="98">
        <f t="shared" si="9"/>
        <v>4581.25</v>
      </c>
      <c r="H302" s="99">
        <v>3500</v>
      </c>
      <c r="I302" s="152">
        <v>630945</v>
      </c>
      <c r="J302" s="101">
        <v>45677</v>
      </c>
      <c r="K302" s="98">
        <f>янв.25!H302-янв.25!G302</f>
        <v>-1081.25</v>
      </c>
    </row>
    <row r="303" spans="1:11">
      <c r="A303" s="45"/>
      <c r="B303" s="3" t="s">
        <v>21</v>
      </c>
      <c r="C303" s="95">
        <v>39646</v>
      </c>
      <c r="D303" s="95">
        <v>40161</v>
      </c>
      <c r="E303" s="96">
        <f t="shared" si="8"/>
        <v>515</v>
      </c>
      <c r="F303" s="153">
        <v>7.33</v>
      </c>
      <c r="G303" s="98">
        <f t="shared" si="9"/>
        <v>3774.95</v>
      </c>
      <c r="H303" s="99"/>
      <c r="I303" s="152"/>
      <c r="J303" s="101"/>
      <c r="K303" s="98">
        <f>янв.25!H303-янв.25!G303</f>
        <v>-3774.95</v>
      </c>
    </row>
    <row r="304" spans="1:11">
      <c r="A304" s="45"/>
      <c r="B304" s="3">
        <v>284</v>
      </c>
      <c r="C304" s="95"/>
      <c r="D304" s="95"/>
      <c r="E304" s="96">
        <f t="shared" si="8"/>
        <v>0</v>
      </c>
      <c r="F304" s="153">
        <v>7.33</v>
      </c>
      <c r="G304" s="98">
        <f t="shared" si="9"/>
        <v>0</v>
      </c>
      <c r="H304" s="99"/>
      <c r="I304" s="152"/>
      <c r="J304" s="101"/>
      <c r="K304" s="98">
        <f>янв.25!H304-янв.25!G304</f>
        <v>0</v>
      </c>
    </row>
    <row r="305" spans="1:12">
      <c r="A305" s="45"/>
      <c r="B305" s="3">
        <v>285</v>
      </c>
      <c r="C305" s="95"/>
      <c r="D305" s="95"/>
      <c r="E305" s="96">
        <f t="shared" si="8"/>
        <v>0</v>
      </c>
      <c r="F305" s="153">
        <v>7.33</v>
      </c>
      <c r="G305" s="98">
        <f t="shared" si="9"/>
        <v>0</v>
      </c>
      <c r="H305" s="99"/>
      <c r="I305" s="152"/>
      <c r="J305" s="101"/>
      <c r="K305" s="98">
        <f>янв.25!H305-янв.25!G305</f>
        <v>0</v>
      </c>
    </row>
    <row r="306" spans="1:12">
      <c r="A306" s="45"/>
      <c r="B306" s="3">
        <v>286</v>
      </c>
      <c r="C306" s="95"/>
      <c r="D306" s="95"/>
      <c r="E306" s="96">
        <f t="shared" si="8"/>
        <v>0</v>
      </c>
      <c r="F306" s="153">
        <v>7.33</v>
      </c>
      <c r="G306" s="98">
        <f t="shared" si="9"/>
        <v>0</v>
      </c>
      <c r="H306" s="99"/>
      <c r="I306" s="152"/>
      <c r="J306" s="101"/>
      <c r="K306" s="98">
        <f>янв.25!H306-янв.25!G306</f>
        <v>0</v>
      </c>
    </row>
    <row r="307" spans="1:12">
      <c r="A307" s="45"/>
      <c r="B307" s="3">
        <v>287</v>
      </c>
      <c r="C307" s="95"/>
      <c r="D307" s="95"/>
      <c r="E307" s="96">
        <f t="shared" si="8"/>
        <v>0</v>
      </c>
      <c r="F307" s="153">
        <v>7.33</v>
      </c>
      <c r="G307" s="98">
        <f t="shared" si="9"/>
        <v>0</v>
      </c>
      <c r="H307" s="99"/>
      <c r="I307" s="152"/>
      <c r="J307" s="101"/>
      <c r="K307" s="98">
        <f>янв.25!H307-янв.25!G307</f>
        <v>0</v>
      </c>
    </row>
    <row r="308" spans="1:12">
      <c r="A308" s="45"/>
      <c r="B308" s="3">
        <v>288</v>
      </c>
      <c r="C308" s="95">
        <v>4297</v>
      </c>
      <c r="D308" s="95">
        <v>4932</v>
      </c>
      <c r="E308" s="96">
        <f t="shared" si="8"/>
        <v>635</v>
      </c>
      <c r="F308" s="153">
        <v>7.33</v>
      </c>
      <c r="G308" s="98">
        <f t="shared" si="9"/>
        <v>4654.55</v>
      </c>
      <c r="H308" s="99">
        <v>2500</v>
      </c>
      <c r="I308" s="152">
        <v>108171</v>
      </c>
      <c r="J308" s="101">
        <v>45680</v>
      </c>
      <c r="K308" s="98">
        <f>янв.25!H308-янв.25!G308</f>
        <v>-2154.5500000000002</v>
      </c>
    </row>
    <row r="309" spans="1:12">
      <c r="A309" s="45"/>
      <c r="B309" s="3">
        <v>289</v>
      </c>
      <c r="C309" s="95">
        <v>101</v>
      </c>
      <c r="D309" s="95">
        <v>101</v>
      </c>
      <c r="E309" s="96">
        <f t="shared" si="8"/>
        <v>0</v>
      </c>
      <c r="F309" s="153">
        <v>7.33</v>
      </c>
      <c r="G309" s="98">
        <f t="shared" si="9"/>
        <v>0</v>
      </c>
      <c r="H309" s="99"/>
      <c r="I309" s="152"/>
      <c r="J309" s="101"/>
      <c r="K309" s="98">
        <f>янв.25!H309-янв.25!G309</f>
        <v>0</v>
      </c>
    </row>
    <row r="310" spans="1:12">
      <c r="A310" s="45"/>
      <c r="B310" s="3">
        <v>290</v>
      </c>
      <c r="C310" s="95"/>
      <c r="D310" s="95"/>
      <c r="E310" s="96">
        <f t="shared" si="8"/>
        <v>0</v>
      </c>
      <c r="F310" s="153">
        <v>7.33</v>
      </c>
      <c r="G310" s="98">
        <f t="shared" si="9"/>
        <v>0</v>
      </c>
      <c r="H310" s="99"/>
      <c r="I310" s="152"/>
      <c r="J310" s="101"/>
      <c r="K310" s="98">
        <f>янв.25!H310-янв.25!G310</f>
        <v>0</v>
      </c>
      <c r="L310" s="127"/>
    </row>
    <row r="311" spans="1:12">
      <c r="A311" s="45"/>
      <c r="B311" s="3">
        <v>291</v>
      </c>
      <c r="C311" s="95">
        <v>246</v>
      </c>
      <c r="D311" s="95">
        <v>246</v>
      </c>
      <c r="E311" s="96">
        <f t="shared" si="8"/>
        <v>0</v>
      </c>
      <c r="F311" s="153">
        <v>7.33</v>
      </c>
      <c r="G311" s="98">
        <f t="shared" si="9"/>
        <v>0</v>
      </c>
      <c r="H311" s="99"/>
      <c r="I311" s="152"/>
      <c r="J311" s="101"/>
      <c r="K311" s="98">
        <f>янв.25!H311-янв.25!G311</f>
        <v>0</v>
      </c>
    </row>
    <row r="312" spans="1:12">
      <c r="A312" s="45"/>
      <c r="B312" s="3">
        <v>292</v>
      </c>
      <c r="C312" s="95">
        <v>21187</v>
      </c>
      <c r="D312" s="95">
        <v>23811</v>
      </c>
      <c r="E312" s="96">
        <f t="shared" si="8"/>
        <v>2624</v>
      </c>
      <c r="F312" s="153">
        <v>7.33</v>
      </c>
      <c r="G312" s="98">
        <f t="shared" si="9"/>
        <v>19233.920000000002</v>
      </c>
      <c r="H312" s="99">
        <v>28100</v>
      </c>
      <c r="I312" s="152">
        <v>752815</v>
      </c>
      <c r="J312" s="101">
        <v>45678</v>
      </c>
      <c r="K312" s="98">
        <f>янв.25!H312-янв.25!G312</f>
        <v>8866.0799999999981</v>
      </c>
    </row>
    <row r="313" spans="1:12">
      <c r="A313" s="45"/>
      <c r="B313" s="3">
        <v>293</v>
      </c>
      <c r="C313" s="95">
        <v>25374</v>
      </c>
      <c r="D313" s="95">
        <v>27907</v>
      </c>
      <c r="E313" s="96">
        <f t="shared" si="8"/>
        <v>2533</v>
      </c>
      <c r="F313" s="153">
        <v>7.33</v>
      </c>
      <c r="G313" s="98">
        <f t="shared" si="9"/>
        <v>18566.89</v>
      </c>
      <c r="H313" s="99"/>
      <c r="I313" s="152"/>
      <c r="J313" s="101"/>
      <c r="K313" s="98">
        <f>янв.25!H313-янв.25!G313</f>
        <v>-18566.89</v>
      </c>
    </row>
    <row r="314" spans="1:12">
      <c r="A314" s="45"/>
      <c r="B314" s="3">
        <v>294</v>
      </c>
      <c r="C314" s="95"/>
      <c r="D314" s="95"/>
      <c r="E314" s="96">
        <f t="shared" si="8"/>
        <v>0</v>
      </c>
      <c r="F314" s="153">
        <v>7.33</v>
      </c>
      <c r="G314" s="98">
        <f t="shared" si="9"/>
        <v>0</v>
      </c>
      <c r="H314" s="99"/>
      <c r="I314" s="152"/>
      <c r="J314" s="101"/>
      <c r="K314" s="98">
        <f>янв.25!H314-янв.25!G314</f>
        <v>0</v>
      </c>
    </row>
    <row r="315" spans="1:12">
      <c r="A315" s="45"/>
      <c r="B315" s="3">
        <v>295</v>
      </c>
      <c r="C315" s="95">
        <v>43257</v>
      </c>
      <c r="D315" s="95">
        <v>43737</v>
      </c>
      <c r="E315" s="96">
        <f t="shared" si="8"/>
        <v>480</v>
      </c>
      <c r="F315" s="153">
        <v>7.33</v>
      </c>
      <c r="G315" s="98">
        <f t="shared" si="9"/>
        <v>3518.4</v>
      </c>
      <c r="H315" s="99">
        <v>8000</v>
      </c>
      <c r="I315" s="152">
        <v>5679.3539000000001</v>
      </c>
      <c r="J315" s="101" t="s">
        <v>60</v>
      </c>
      <c r="K315" s="98">
        <f>янв.25!H315-янв.25!G315</f>
        <v>4481.6000000000004</v>
      </c>
    </row>
    <row r="316" spans="1:12">
      <c r="A316" s="45"/>
      <c r="B316" s="3">
        <v>296</v>
      </c>
      <c r="C316" s="95"/>
      <c r="D316" s="95"/>
      <c r="E316" s="96">
        <f t="shared" si="8"/>
        <v>0</v>
      </c>
      <c r="F316" s="153">
        <v>7.33</v>
      </c>
      <c r="G316" s="98">
        <f t="shared" si="9"/>
        <v>0</v>
      </c>
      <c r="H316" s="99"/>
      <c r="I316" s="152"/>
      <c r="J316" s="101"/>
      <c r="K316" s="98">
        <f>янв.25!H316-янв.25!G316</f>
        <v>0</v>
      </c>
    </row>
    <row r="317" spans="1:12">
      <c r="A317" s="45"/>
      <c r="B317" s="3">
        <v>297</v>
      </c>
      <c r="C317" s="95"/>
      <c r="D317" s="95"/>
      <c r="E317" s="96">
        <f t="shared" si="8"/>
        <v>0</v>
      </c>
      <c r="F317" s="153">
        <v>7.33</v>
      </c>
      <c r="G317" s="98">
        <f t="shared" si="9"/>
        <v>0</v>
      </c>
      <c r="H317" s="99"/>
      <c r="I317" s="152"/>
      <c r="J317" s="101"/>
      <c r="K317" s="98">
        <f>янв.25!H317-янв.25!G317</f>
        <v>0</v>
      </c>
    </row>
    <row r="318" spans="1:12">
      <c r="A318" s="45"/>
      <c r="B318" s="3">
        <v>298</v>
      </c>
      <c r="C318" s="95"/>
      <c r="D318" s="95"/>
      <c r="E318" s="96">
        <f t="shared" si="8"/>
        <v>0</v>
      </c>
      <c r="F318" s="153">
        <v>7.33</v>
      </c>
      <c r="G318" s="98">
        <f t="shared" si="9"/>
        <v>0</v>
      </c>
      <c r="H318" s="99"/>
      <c r="I318" s="152"/>
      <c r="J318" s="101"/>
      <c r="K318" s="98">
        <f>янв.25!H318-янв.25!G318</f>
        <v>0</v>
      </c>
    </row>
    <row r="319" spans="1:12">
      <c r="A319" s="45"/>
      <c r="B319" s="3">
        <v>299</v>
      </c>
      <c r="C319" s="95">
        <v>25173</v>
      </c>
      <c r="D319" s="95">
        <v>25792</v>
      </c>
      <c r="E319" s="96">
        <f t="shared" si="8"/>
        <v>619</v>
      </c>
      <c r="F319" s="153">
        <v>7.33</v>
      </c>
      <c r="G319" s="98">
        <f t="shared" si="9"/>
        <v>4537.2700000000004</v>
      </c>
      <c r="H319" s="99"/>
      <c r="I319" s="152"/>
      <c r="J319" s="101"/>
      <c r="K319" s="98">
        <f>янв.25!H319-янв.25!G319</f>
        <v>-4537.2700000000004</v>
      </c>
    </row>
    <row r="320" spans="1:12">
      <c r="A320" s="45"/>
      <c r="B320" s="3">
        <v>300</v>
      </c>
      <c r="C320" s="95"/>
      <c r="D320" s="95"/>
      <c r="E320" s="96">
        <f t="shared" si="8"/>
        <v>0</v>
      </c>
      <c r="F320" s="153">
        <v>7.33</v>
      </c>
      <c r="G320" s="98">
        <f t="shared" si="9"/>
        <v>0</v>
      </c>
      <c r="H320" s="99"/>
      <c r="I320" s="152"/>
      <c r="J320" s="101"/>
      <c r="K320" s="98">
        <f>янв.25!H320-янв.25!G320</f>
        <v>0</v>
      </c>
    </row>
    <row r="321" spans="1:11">
      <c r="A321" s="45"/>
      <c r="B321" s="3">
        <v>301</v>
      </c>
      <c r="C321" s="95">
        <v>5</v>
      </c>
      <c r="D321" s="95">
        <v>5</v>
      </c>
      <c r="E321" s="96">
        <f t="shared" si="8"/>
        <v>0</v>
      </c>
      <c r="F321" s="153">
        <v>7.33</v>
      </c>
      <c r="G321" s="98">
        <f t="shared" si="9"/>
        <v>0</v>
      </c>
      <c r="H321" s="99"/>
      <c r="I321" s="152"/>
      <c r="J321" s="101"/>
      <c r="K321" s="98">
        <f>янв.25!H321-янв.25!G321</f>
        <v>0</v>
      </c>
    </row>
    <row r="322" spans="1:11">
      <c r="A322" s="45"/>
      <c r="B322" s="3">
        <v>302</v>
      </c>
      <c r="C322" s="95"/>
      <c r="D322" s="95"/>
      <c r="E322" s="96">
        <f t="shared" si="8"/>
        <v>0</v>
      </c>
      <c r="F322" s="153">
        <v>7.33</v>
      </c>
      <c r="G322" s="98">
        <f t="shared" si="9"/>
        <v>0</v>
      </c>
      <c r="H322" s="99"/>
      <c r="I322" s="152"/>
      <c r="J322" s="101"/>
      <c r="K322" s="98">
        <f>янв.25!H322-янв.25!G322</f>
        <v>0</v>
      </c>
    </row>
    <row r="323" spans="1:11">
      <c r="A323" s="45"/>
      <c r="B323" s="3">
        <v>303</v>
      </c>
      <c r="C323" s="95"/>
      <c r="D323" s="95"/>
      <c r="E323" s="96">
        <f t="shared" si="8"/>
        <v>0</v>
      </c>
      <c r="F323" s="153">
        <v>7.33</v>
      </c>
      <c r="G323" s="98">
        <f t="shared" si="9"/>
        <v>0</v>
      </c>
      <c r="H323" s="99"/>
      <c r="I323" s="152"/>
      <c r="J323" s="101"/>
      <c r="K323" s="98">
        <f>янв.25!H323-янв.25!G323</f>
        <v>0</v>
      </c>
    </row>
    <row r="324" spans="1:11">
      <c r="A324" s="45"/>
      <c r="B324" s="3">
        <v>308</v>
      </c>
      <c r="C324" s="95"/>
      <c r="D324" s="95"/>
      <c r="E324" s="96">
        <f t="shared" si="8"/>
        <v>0</v>
      </c>
      <c r="F324" s="153">
        <v>7.33</v>
      </c>
      <c r="G324" s="98">
        <f t="shared" si="9"/>
        <v>0</v>
      </c>
      <c r="H324" s="99"/>
      <c r="I324" s="152"/>
      <c r="J324" s="101"/>
      <c r="K324" s="98">
        <f>янв.25!H324-янв.25!G324</f>
        <v>0</v>
      </c>
    </row>
    <row r="325" spans="1:11">
      <c r="A325" s="45"/>
      <c r="B325" s="3">
        <v>309</v>
      </c>
      <c r="C325" s="95">
        <v>645</v>
      </c>
      <c r="D325" s="95">
        <v>645</v>
      </c>
      <c r="E325" s="96">
        <f t="shared" si="8"/>
        <v>0</v>
      </c>
      <c r="F325" s="153">
        <v>7.33</v>
      </c>
      <c r="G325" s="98">
        <f t="shared" si="9"/>
        <v>0</v>
      </c>
      <c r="H325" s="99"/>
      <c r="I325" s="152"/>
      <c r="J325" s="101"/>
      <c r="K325" s="98">
        <f>янв.25!H325-янв.25!G325</f>
        <v>0</v>
      </c>
    </row>
    <row r="326" spans="1:11">
      <c r="A326" s="45"/>
      <c r="B326" s="11">
        <v>311</v>
      </c>
      <c r="C326" s="95">
        <v>2558</v>
      </c>
      <c r="D326" s="95">
        <v>2558</v>
      </c>
      <c r="E326" s="96">
        <f t="shared" si="8"/>
        <v>0</v>
      </c>
      <c r="F326" s="153">
        <v>7.33</v>
      </c>
      <c r="G326" s="98">
        <f t="shared" si="9"/>
        <v>0</v>
      </c>
      <c r="H326" s="99">
        <v>946.33</v>
      </c>
      <c r="I326" s="152">
        <v>280971</v>
      </c>
      <c r="J326" s="101">
        <v>45674</v>
      </c>
      <c r="K326" s="98">
        <f>янв.25!H326-янв.25!G326</f>
        <v>946.33</v>
      </c>
    </row>
    <row r="327" spans="1:11">
      <c r="A327" s="45"/>
      <c r="B327" s="11">
        <v>306</v>
      </c>
      <c r="C327" s="95">
        <v>23947</v>
      </c>
      <c r="D327" s="95">
        <v>23947</v>
      </c>
      <c r="E327" s="96">
        <f t="shared" si="8"/>
        <v>0</v>
      </c>
      <c r="F327" s="153">
        <v>7.33</v>
      </c>
      <c r="G327" s="98">
        <f t="shared" si="9"/>
        <v>0</v>
      </c>
      <c r="H327" s="99"/>
      <c r="I327" s="152"/>
      <c r="J327" s="101"/>
      <c r="K327" s="98">
        <f>янв.25!H327-янв.25!G327</f>
        <v>0</v>
      </c>
    </row>
    <row r="328" spans="1:11">
      <c r="A328" s="45"/>
      <c r="B328" s="3">
        <v>312</v>
      </c>
      <c r="C328" s="95">
        <v>36650</v>
      </c>
      <c r="D328" s="95">
        <v>37399</v>
      </c>
      <c r="E328" s="96">
        <f t="shared" ref="E328:E332" si="10">D328-C328</f>
        <v>749</v>
      </c>
      <c r="F328" s="153">
        <v>7.33</v>
      </c>
      <c r="G328" s="98">
        <f t="shared" si="9"/>
        <v>5490.17</v>
      </c>
      <c r="H328" s="99"/>
      <c r="I328" s="152"/>
      <c r="J328" s="101"/>
      <c r="K328" s="98">
        <f>янв.25!H328-янв.25!G328</f>
        <v>-5490.17</v>
      </c>
    </row>
    <row r="329" spans="1:11" s="69" customFormat="1">
      <c r="A329" s="68"/>
      <c r="B329" s="43">
        <v>313</v>
      </c>
      <c r="C329" s="95"/>
      <c r="D329" s="95"/>
      <c r="E329" s="96">
        <f t="shared" si="10"/>
        <v>0</v>
      </c>
      <c r="F329" s="153">
        <v>7.33</v>
      </c>
      <c r="G329" s="98">
        <f t="shared" si="9"/>
        <v>0</v>
      </c>
      <c r="H329" s="99"/>
      <c r="I329" s="152"/>
      <c r="J329" s="101"/>
      <c r="K329" s="98">
        <f>янв.25!H329-янв.25!G329</f>
        <v>0</v>
      </c>
    </row>
    <row r="330" spans="1:11" s="69" customFormat="1">
      <c r="A330" s="68"/>
      <c r="B330" s="43">
        <v>314</v>
      </c>
      <c r="C330" s="95">
        <v>315</v>
      </c>
      <c r="D330" s="95">
        <v>315</v>
      </c>
      <c r="E330" s="96">
        <f t="shared" si="10"/>
        <v>0</v>
      </c>
      <c r="F330" s="153">
        <v>7.33</v>
      </c>
      <c r="G330" s="98">
        <f t="shared" si="9"/>
        <v>0</v>
      </c>
      <c r="H330" s="99"/>
      <c r="I330" s="152"/>
      <c r="J330" s="101"/>
      <c r="K330" s="98">
        <f>янв.25!H330-янв.25!G330</f>
        <v>0</v>
      </c>
    </row>
    <row r="331" spans="1:11" s="69" customFormat="1">
      <c r="A331" s="68"/>
      <c r="B331" s="43">
        <v>316</v>
      </c>
      <c r="C331" s="95"/>
      <c r="D331" s="95"/>
      <c r="E331" s="96">
        <f t="shared" si="10"/>
        <v>0</v>
      </c>
      <c r="F331" s="153">
        <v>7.33</v>
      </c>
      <c r="G331" s="98">
        <f t="shared" si="9"/>
        <v>0</v>
      </c>
      <c r="H331" s="99"/>
      <c r="I331" s="152"/>
      <c r="J331" s="101"/>
      <c r="K331" s="98">
        <f>янв.25!H331-янв.25!G331</f>
        <v>0</v>
      </c>
    </row>
    <row r="332" spans="1:11" s="69" customFormat="1">
      <c r="A332" s="68"/>
      <c r="B332" s="70" t="s">
        <v>22</v>
      </c>
      <c r="C332" s="95">
        <v>13239</v>
      </c>
      <c r="D332" s="95">
        <v>13239</v>
      </c>
      <c r="E332" s="96">
        <f t="shared" si="10"/>
        <v>0</v>
      </c>
      <c r="F332" s="153">
        <v>7.33</v>
      </c>
      <c r="G332" s="98">
        <f t="shared" si="9"/>
        <v>0</v>
      </c>
      <c r="H332" s="99"/>
      <c r="I332" s="152"/>
      <c r="J332" s="101"/>
      <c r="K332" s="98">
        <f>янв.25!H332-янв.25!G332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159497</v>
      </c>
      <c r="F333" s="153">
        <v>7.33</v>
      </c>
      <c r="G333" s="78">
        <f>SUM(G7:G332)</f>
        <v>1169113.0100000002</v>
      </c>
      <c r="H333" s="78">
        <f>SUM(H7:H332)</f>
        <v>610561.41999999981</v>
      </c>
      <c r="I333" s="111"/>
      <c r="J333" s="111"/>
      <c r="K333" s="78">
        <f>SUM(K7:K332)</f>
        <v>-558551.5900000002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 s="76" customFormat="1">
      <c r="A335" s="74"/>
      <c r="C335" s="63">
        <v>98716</v>
      </c>
      <c r="D335" s="21">
        <v>98716</v>
      </c>
      <c r="E335" s="21">
        <f>D335-C335</f>
        <v>0</v>
      </c>
      <c r="F335" s="92">
        <v>7.33</v>
      </c>
      <c r="G335" s="92">
        <f>F335*E335</f>
        <v>0</v>
      </c>
      <c r="J335" s="93"/>
      <c r="K335" s="92"/>
    </row>
    <row r="336" spans="1:11" s="76" customFormat="1">
      <c r="A336" s="74"/>
      <c r="C336" s="20">
        <v>8376</v>
      </c>
      <c r="D336" s="21">
        <v>8915</v>
      </c>
      <c r="E336" s="21">
        <f t="shared" ref="E336:E338" si="11">D336-C336</f>
        <v>539</v>
      </c>
      <c r="F336" s="92">
        <v>7.33</v>
      </c>
      <c r="G336" s="92">
        <f t="shared" ref="G336:G338" si="12">F336*E336</f>
        <v>3950.87</v>
      </c>
      <c r="J336" s="93"/>
      <c r="K336" s="92"/>
    </row>
    <row r="337" spans="1:10" s="76" customFormat="1">
      <c r="A337" s="74"/>
      <c r="C337" s="20">
        <v>14367</v>
      </c>
      <c r="D337" s="20">
        <v>15533</v>
      </c>
      <c r="E337" s="21">
        <f t="shared" si="11"/>
        <v>1166</v>
      </c>
      <c r="F337" s="92">
        <v>7.33</v>
      </c>
      <c r="G337" s="92">
        <f t="shared" si="12"/>
        <v>8546.7800000000007</v>
      </c>
      <c r="J337" s="93"/>
    </row>
    <row r="338" spans="1:10" s="76" customFormat="1">
      <c r="A338" s="74"/>
      <c r="C338" s="20">
        <v>17554</v>
      </c>
      <c r="D338" s="20">
        <v>18207</v>
      </c>
      <c r="E338" s="21">
        <f t="shared" si="11"/>
        <v>653</v>
      </c>
      <c r="F338" s="92">
        <v>7.33</v>
      </c>
      <c r="G338" s="92">
        <f t="shared" si="12"/>
        <v>4786.49</v>
      </c>
      <c r="J338" s="93"/>
    </row>
    <row r="339" spans="1:10" s="76" customFormat="1">
      <c r="A339" s="74"/>
    </row>
    <row r="340" spans="1:10" s="76" customFormat="1">
      <c r="A340" s="74"/>
    </row>
    <row r="341" spans="1:10" s="76" customFormat="1">
      <c r="A341" s="74"/>
    </row>
    <row r="342" spans="1:10" s="76" customFormat="1">
      <c r="A342" s="94"/>
    </row>
    <row r="343" spans="1:10">
      <c r="A343" s="59"/>
    </row>
    <row r="344" spans="1:10">
      <c r="A344" s="59"/>
    </row>
    <row r="345" spans="1:10" s="76" customFormat="1">
      <c r="A345" s="84"/>
      <c r="B345" s="85"/>
      <c r="C345" s="86"/>
      <c r="D345" s="85"/>
      <c r="E345" s="87"/>
      <c r="F345" s="85"/>
      <c r="G345" s="88"/>
      <c r="H345" s="89"/>
      <c r="I345" s="90"/>
    </row>
    <row r="346" spans="1:10" s="76" customFormat="1">
      <c r="A346" s="84"/>
      <c r="B346" s="85"/>
      <c r="C346" s="91"/>
      <c r="D346" s="85"/>
      <c r="E346" s="87"/>
      <c r="F346" s="85"/>
      <c r="G346" s="88"/>
      <c r="H346" s="89"/>
      <c r="I346" s="90"/>
    </row>
    <row r="347" spans="1:10" s="76" customFormat="1">
      <c r="A347" s="84"/>
      <c r="B347" s="85"/>
      <c r="C347" s="91"/>
      <c r="D347" s="85"/>
      <c r="E347" s="87"/>
      <c r="F347" s="85"/>
      <c r="G347" s="88"/>
      <c r="H347" s="89"/>
      <c r="I347" s="90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048576">
    <cfRule type="cellIs" dxfId="11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4" tint="0.39997558519241921"/>
  </sheetPr>
  <dimension ref="A1:K464"/>
  <sheetViews>
    <sheetView workbookViewId="0">
      <selection activeCell="D157" sqref="D157"/>
    </sheetView>
  </sheetViews>
  <sheetFormatPr defaultColWidth="9.140625" defaultRowHeight="15"/>
  <cols>
    <col min="1" max="1" width="21.85546875" style="35" customWidth="1"/>
    <col min="2" max="2" width="9.140625" style="34"/>
    <col min="3" max="3" width="10.28515625" style="34" customWidth="1"/>
    <col min="4" max="4" width="9.42578125" style="34" bestFit="1" customWidth="1"/>
    <col min="5" max="5" width="9.85546875" style="34" bestFit="1" customWidth="1"/>
    <col min="6" max="6" width="9.140625" style="34"/>
    <col min="7" max="7" width="13.5703125" style="34" customWidth="1"/>
    <col min="8" max="8" width="12.7109375" style="34" customWidth="1"/>
    <col min="9" max="9" width="21.28515625" style="34" customWidth="1"/>
    <col min="10" max="10" width="9.85546875" style="34" customWidth="1"/>
    <col min="11" max="11" width="14" style="34" customWidth="1"/>
    <col min="12" max="16384" width="9.140625" style="34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38">
        <v>2</v>
      </c>
      <c r="B4" s="37">
        <v>3</v>
      </c>
      <c r="C4" s="37">
        <v>4</v>
      </c>
      <c r="D4" s="37">
        <v>5</v>
      </c>
      <c r="E4" s="37">
        <v>6</v>
      </c>
      <c r="F4" s="37">
        <v>7</v>
      </c>
      <c r="G4" s="37">
        <v>8</v>
      </c>
      <c r="H4" s="37">
        <v>9</v>
      </c>
      <c r="I4" s="37">
        <v>10</v>
      </c>
      <c r="J4" s="37">
        <v>11</v>
      </c>
      <c r="K4" s="37">
        <v>12</v>
      </c>
    </row>
    <row r="5" spans="1:11" ht="1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6">
        <v>0</v>
      </c>
      <c r="C7" s="95">
        <v>110357</v>
      </c>
      <c r="D7" s="95">
        <v>111470</v>
      </c>
      <c r="E7" s="95">
        <f t="shared" ref="E7:E71" si="0">D7-C7</f>
        <v>1113</v>
      </c>
      <c r="F7" s="154">
        <v>7.33</v>
      </c>
      <c r="G7" s="98">
        <f t="shared" ref="G7:G71" si="1">F7*E7</f>
        <v>8158.29</v>
      </c>
      <c r="H7" s="98">
        <v>8158.29</v>
      </c>
      <c r="I7" s="54"/>
      <c r="J7" s="102"/>
      <c r="K7" s="98">
        <f>янв.25!K7+фев.25!H7-фев.25!G7</f>
        <v>0</v>
      </c>
    </row>
    <row r="8" spans="1:11">
      <c r="A8" s="45"/>
      <c r="B8" s="65">
        <v>0</v>
      </c>
      <c r="C8" s="95">
        <v>689</v>
      </c>
      <c r="D8" s="95">
        <v>689</v>
      </c>
      <c r="E8" s="95">
        <f t="shared" si="0"/>
        <v>0</v>
      </c>
      <c r="F8" s="154">
        <v>7.33</v>
      </c>
      <c r="G8" s="98">
        <f t="shared" si="1"/>
        <v>0</v>
      </c>
      <c r="H8" s="98"/>
      <c r="I8" s="152"/>
      <c r="J8" s="102"/>
      <c r="K8" s="98">
        <f>янв.25!K8+фев.25!H8-фев.25!G8</f>
        <v>0</v>
      </c>
    </row>
    <row r="9" spans="1:11">
      <c r="A9" s="45"/>
      <c r="B9" s="2">
        <v>1</v>
      </c>
      <c r="C9" s="95">
        <v>53772</v>
      </c>
      <c r="D9" s="95">
        <v>54729</v>
      </c>
      <c r="E9" s="95">
        <f t="shared" si="0"/>
        <v>957</v>
      </c>
      <c r="F9" s="154">
        <v>7.33</v>
      </c>
      <c r="G9" s="98">
        <f t="shared" si="1"/>
        <v>7014.81</v>
      </c>
      <c r="H9" s="98">
        <v>9294.44</v>
      </c>
      <c r="I9" s="152">
        <v>177679</v>
      </c>
      <c r="J9" s="102">
        <v>45706</v>
      </c>
      <c r="K9" s="98">
        <f>янв.25!K9+фев.25!H9-фев.25!G9</f>
        <v>-469.59000000000015</v>
      </c>
    </row>
    <row r="10" spans="1:11">
      <c r="A10" s="45"/>
      <c r="B10" s="3">
        <v>2</v>
      </c>
      <c r="C10" s="95">
        <v>4605</v>
      </c>
      <c r="D10" s="95">
        <v>4605</v>
      </c>
      <c r="E10" s="95">
        <f t="shared" si="0"/>
        <v>0</v>
      </c>
      <c r="F10" s="154">
        <v>7.33</v>
      </c>
      <c r="G10" s="98">
        <f t="shared" si="1"/>
        <v>0</v>
      </c>
      <c r="H10" s="98"/>
      <c r="I10" s="152"/>
      <c r="J10" s="102"/>
      <c r="K10" s="98">
        <f>янв.25!K10+фев.25!H10-фев.25!G10</f>
        <v>0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54">
        <v>7.33</v>
      </c>
      <c r="G11" s="98">
        <f t="shared" si="1"/>
        <v>0</v>
      </c>
      <c r="H11" s="98"/>
      <c r="I11" s="152"/>
      <c r="J11" s="102"/>
      <c r="K11" s="98">
        <f>янв.25!K11+фев.25!H11-фев.25!G11</f>
        <v>0</v>
      </c>
    </row>
    <row r="12" spans="1:11">
      <c r="A12" s="45"/>
      <c r="B12" s="3">
        <v>4</v>
      </c>
      <c r="C12" s="95">
        <v>37149</v>
      </c>
      <c r="D12" s="95">
        <v>40576</v>
      </c>
      <c r="E12" s="95">
        <f t="shared" si="0"/>
        <v>3427</v>
      </c>
      <c r="F12" s="154">
        <v>7.33</v>
      </c>
      <c r="G12" s="98">
        <f t="shared" si="1"/>
        <v>25119.91</v>
      </c>
      <c r="H12" s="98">
        <v>30000</v>
      </c>
      <c r="I12" s="152">
        <v>371462</v>
      </c>
      <c r="J12" s="102">
        <v>45702</v>
      </c>
      <c r="K12" s="98">
        <f>янв.25!K12+фев.25!H12-фев.25!G12</f>
        <v>2877.3100000000013</v>
      </c>
    </row>
    <row r="13" spans="1:11">
      <c r="A13" s="45"/>
      <c r="B13" s="3">
        <v>5</v>
      </c>
      <c r="C13" s="95">
        <v>3494</v>
      </c>
      <c r="D13" s="95">
        <v>3494</v>
      </c>
      <c r="E13" s="95">
        <f t="shared" si="0"/>
        <v>0</v>
      </c>
      <c r="F13" s="154">
        <v>7.33</v>
      </c>
      <c r="G13" s="98">
        <f t="shared" si="1"/>
        <v>0</v>
      </c>
      <c r="H13" s="98"/>
      <c r="I13" s="152"/>
      <c r="J13" s="102"/>
      <c r="K13" s="98">
        <f>янв.25!K13+фев.25!H13-фев.25!G13</f>
        <v>-7.33</v>
      </c>
    </row>
    <row r="14" spans="1:11">
      <c r="A14" s="45"/>
      <c r="B14" s="3">
        <v>6</v>
      </c>
      <c r="C14" s="95">
        <v>503</v>
      </c>
      <c r="D14" s="95">
        <v>558</v>
      </c>
      <c r="E14" s="95">
        <f t="shared" si="0"/>
        <v>55</v>
      </c>
      <c r="F14" s="154">
        <v>7.33</v>
      </c>
      <c r="G14" s="98">
        <f t="shared" si="1"/>
        <v>403.15</v>
      </c>
      <c r="H14" s="98">
        <v>700</v>
      </c>
      <c r="I14" s="152">
        <v>420702</v>
      </c>
      <c r="J14" s="102">
        <v>45715</v>
      </c>
      <c r="K14" s="98">
        <f>янв.25!K14+фев.25!H14-фев.25!G14</f>
        <v>-443.48</v>
      </c>
    </row>
    <row r="15" spans="1:11">
      <c r="A15" s="45"/>
      <c r="B15" s="3">
        <v>7</v>
      </c>
      <c r="C15" s="95">
        <v>6674</v>
      </c>
      <c r="D15" s="95">
        <v>6684</v>
      </c>
      <c r="E15" s="95">
        <f t="shared" si="0"/>
        <v>10</v>
      </c>
      <c r="F15" s="154">
        <v>7.33</v>
      </c>
      <c r="G15" s="98">
        <f t="shared" si="1"/>
        <v>73.3</v>
      </c>
      <c r="H15" s="98"/>
      <c r="I15" s="152"/>
      <c r="J15" s="102"/>
      <c r="K15" s="98">
        <f>янв.25!K15+фев.25!H15-фев.25!G15</f>
        <v>-13018.08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54">
        <v>7.33</v>
      </c>
      <c r="G16" s="98">
        <f t="shared" si="1"/>
        <v>0</v>
      </c>
      <c r="H16" s="98"/>
      <c r="I16" s="152"/>
      <c r="J16" s="102"/>
      <c r="K16" s="98">
        <f>янв.25!K16+фев.25!H16-фев.25!G16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54">
        <v>7.33</v>
      </c>
      <c r="G17" s="98">
        <f t="shared" si="1"/>
        <v>0</v>
      </c>
      <c r="H17" s="98"/>
      <c r="I17" s="152"/>
      <c r="J17" s="102"/>
      <c r="K17" s="98">
        <f>янв.25!K17+фев.25!H17-фев.25!G17</f>
        <v>0</v>
      </c>
    </row>
    <row r="18" spans="1:11">
      <c r="A18" s="45"/>
      <c r="B18" s="3">
        <v>10</v>
      </c>
      <c r="C18" s="95">
        <v>33585</v>
      </c>
      <c r="D18" s="95">
        <v>34403</v>
      </c>
      <c r="E18" s="95">
        <f t="shared" si="0"/>
        <v>818</v>
      </c>
      <c r="F18" s="154">
        <v>7.33</v>
      </c>
      <c r="G18" s="98">
        <f t="shared" si="1"/>
        <v>5995.9400000000005</v>
      </c>
      <c r="H18" s="98">
        <v>7000</v>
      </c>
      <c r="I18" s="152">
        <v>843026</v>
      </c>
      <c r="J18" s="102">
        <v>45707</v>
      </c>
      <c r="K18" s="98">
        <f>янв.25!K18+фев.25!H18-фев.25!G18</f>
        <v>6626.8099999999995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54">
        <v>7.33</v>
      </c>
      <c r="G19" s="98">
        <f t="shared" si="1"/>
        <v>0</v>
      </c>
      <c r="H19" s="98"/>
      <c r="I19" s="152"/>
      <c r="J19" s="102"/>
      <c r="K19" s="98">
        <f>янв.25!K19+фев.25!H19-фев.25!G19</f>
        <v>0</v>
      </c>
    </row>
    <row r="20" spans="1:11">
      <c r="A20" s="45"/>
      <c r="B20" s="3">
        <v>12</v>
      </c>
      <c r="C20" s="95">
        <v>1729</v>
      </c>
      <c r="D20" s="95">
        <v>1729</v>
      </c>
      <c r="E20" s="95">
        <f t="shared" si="0"/>
        <v>0</v>
      </c>
      <c r="F20" s="154">
        <v>7.33</v>
      </c>
      <c r="G20" s="98">
        <f t="shared" si="1"/>
        <v>0</v>
      </c>
      <c r="H20" s="98"/>
      <c r="I20" s="152"/>
      <c r="J20" s="102"/>
      <c r="K20" s="98">
        <f>янв.25!K20+фев.25!H20-фев.25!G20</f>
        <v>0</v>
      </c>
    </row>
    <row r="21" spans="1:11">
      <c r="A21" s="45"/>
      <c r="B21" s="11">
        <v>13</v>
      </c>
      <c r="C21" s="95">
        <v>940</v>
      </c>
      <c r="D21" s="95">
        <v>940</v>
      </c>
      <c r="E21" s="95">
        <f t="shared" si="0"/>
        <v>0</v>
      </c>
      <c r="F21" s="154">
        <v>7.33</v>
      </c>
      <c r="G21" s="98">
        <f t="shared" si="1"/>
        <v>0</v>
      </c>
      <c r="H21" s="98"/>
      <c r="I21" s="152"/>
      <c r="J21" s="102"/>
      <c r="K21" s="98">
        <f>янв.25!K21+фев.25!H21-фев.25!G21</f>
        <v>0</v>
      </c>
    </row>
    <row r="22" spans="1:11">
      <c r="A22" s="45"/>
      <c r="B22" s="11">
        <v>14</v>
      </c>
      <c r="C22" s="95">
        <v>87003</v>
      </c>
      <c r="D22" s="95">
        <v>88204</v>
      </c>
      <c r="E22" s="95">
        <f t="shared" si="0"/>
        <v>1201</v>
      </c>
      <c r="F22" s="154">
        <v>7.33</v>
      </c>
      <c r="G22" s="98">
        <f t="shared" si="1"/>
        <v>8803.33</v>
      </c>
      <c r="H22" s="98">
        <v>10000</v>
      </c>
      <c r="I22" s="152">
        <v>568453</v>
      </c>
      <c r="J22" s="102">
        <v>45701</v>
      </c>
      <c r="K22" s="98">
        <f>янв.25!K22+фев.25!H22-фев.25!G22</f>
        <v>-3139.7199999999993</v>
      </c>
    </row>
    <row r="23" spans="1:11">
      <c r="A23" s="45"/>
      <c r="B23" s="3" t="s">
        <v>20</v>
      </c>
      <c r="C23" s="95">
        <v>121683</v>
      </c>
      <c r="D23" s="95">
        <v>125551</v>
      </c>
      <c r="E23" s="95">
        <f t="shared" si="0"/>
        <v>3868</v>
      </c>
      <c r="F23" s="154">
        <v>7.33</v>
      </c>
      <c r="G23" s="98">
        <f t="shared" si="1"/>
        <v>28352.44</v>
      </c>
      <c r="H23" s="98">
        <v>35000</v>
      </c>
      <c r="I23" s="152">
        <v>332318</v>
      </c>
      <c r="J23" s="102">
        <v>45712</v>
      </c>
      <c r="K23" s="98">
        <f>янв.25!K23+фев.25!H23-фев.25!G23</f>
        <v>-2151.0699999999961</v>
      </c>
    </row>
    <row r="24" spans="1:11">
      <c r="A24" s="45"/>
      <c r="B24" s="3" t="s">
        <v>24</v>
      </c>
      <c r="C24" s="95">
        <v>131802</v>
      </c>
      <c r="D24" s="95">
        <v>133704</v>
      </c>
      <c r="E24" s="95">
        <f t="shared" si="0"/>
        <v>1902</v>
      </c>
      <c r="F24" s="154">
        <v>7.33</v>
      </c>
      <c r="G24" s="98">
        <f t="shared" si="1"/>
        <v>13941.66</v>
      </c>
      <c r="H24" s="98"/>
      <c r="I24" s="152"/>
      <c r="J24" s="102"/>
      <c r="K24" s="98">
        <f>янв.25!K24+фев.25!H24-фев.25!G24</f>
        <v>-34392.36</v>
      </c>
    </row>
    <row r="25" spans="1:11">
      <c r="A25" s="45"/>
      <c r="B25" s="3">
        <v>15</v>
      </c>
      <c r="C25" s="95">
        <v>3102</v>
      </c>
      <c r="D25" s="95">
        <v>3108</v>
      </c>
      <c r="E25" s="95">
        <f t="shared" si="0"/>
        <v>6</v>
      </c>
      <c r="F25" s="154">
        <v>7.33</v>
      </c>
      <c r="G25" s="98">
        <f t="shared" si="1"/>
        <v>43.980000000000004</v>
      </c>
      <c r="H25" s="98"/>
      <c r="I25" s="152"/>
      <c r="J25" s="102"/>
      <c r="K25" s="98">
        <f>янв.25!K25+фев.25!H25-фев.25!G25</f>
        <v>-95.29</v>
      </c>
    </row>
    <row r="26" spans="1:11">
      <c r="A26" s="45"/>
      <c r="B26" s="3" t="s">
        <v>23</v>
      </c>
      <c r="C26" s="95">
        <v>106124</v>
      </c>
      <c r="D26" s="95">
        <v>108303</v>
      </c>
      <c r="E26" s="95">
        <f t="shared" si="0"/>
        <v>2179</v>
      </c>
      <c r="F26" s="154">
        <v>7.33</v>
      </c>
      <c r="G26" s="98">
        <f t="shared" si="1"/>
        <v>15972.07</v>
      </c>
      <c r="H26" s="98">
        <v>24400</v>
      </c>
      <c r="I26" s="152">
        <v>506820</v>
      </c>
      <c r="J26" s="102">
        <v>45693</v>
      </c>
      <c r="K26" s="98">
        <f>янв.25!K26+фев.25!H26-фев.25!G26</f>
        <v>-12154.71</v>
      </c>
    </row>
    <row r="27" spans="1:11">
      <c r="A27" s="45"/>
      <c r="B27" s="3" t="s">
        <v>36</v>
      </c>
      <c r="C27" s="95"/>
      <c r="D27" s="95"/>
      <c r="E27" s="95"/>
      <c r="F27" s="154">
        <v>7.33</v>
      </c>
      <c r="G27" s="98"/>
      <c r="H27" s="98"/>
      <c r="I27" s="152"/>
      <c r="J27" s="102"/>
      <c r="K27" s="98">
        <f>янв.25!K27+фев.25!H27-фев.25!G27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54">
        <v>7.33</v>
      </c>
      <c r="G28" s="98">
        <f t="shared" si="1"/>
        <v>0</v>
      </c>
      <c r="H28" s="98"/>
      <c r="I28" s="152"/>
      <c r="J28" s="102"/>
      <c r="K28" s="98">
        <f>янв.25!K28+фев.25!H28-фев.25!G28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54">
        <v>7.33</v>
      </c>
      <c r="G29" s="98">
        <f t="shared" si="1"/>
        <v>0</v>
      </c>
      <c r="H29" s="98"/>
      <c r="I29" s="152"/>
      <c r="J29" s="102"/>
      <c r="K29" s="98">
        <f>янв.25!K29+фев.25!H29-фев.25!G29</f>
        <v>0</v>
      </c>
    </row>
    <row r="30" spans="1:11">
      <c r="A30" s="45"/>
      <c r="B30" s="3">
        <v>18</v>
      </c>
      <c r="C30" s="95">
        <v>24</v>
      </c>
      <c r="D30" s="95">
        <v>24</v>
      </c>
      <c r="E30" s="95">
        <f t="shared" si="0"/>
        <v>0</v>
      </c>
      <c r="F30" s="154">
        <v>7.33</v>
      </c>
      <c r="G30" s="98">
        <f t="shared" si="1"/>
        <v>0</v>
      </c>
      <c r="H30" s="98"/>
      <c r="I30" s="152"/>
      <c r="J30" s="102"/>
      <c r="K30" s="98">
        <f>янв.25!K30+фев.25!H30-фев.25!G30</f>
        <v>0</v>
      </c>
    </row>
    <row r="31" spans="1:11">
      <c r="A31" s="45"/>
      <c r="B31" s="11">
        <v>19</v>
      </c>
      <c r="C31" s="95">
        <v>104482</v>
      </c>
      <c r="D31" s="95">
        <v>106680</v>
      </c>
      <c r="E31" s="95">
        <f t="shared" si="0"/>
        <v>2198</v>
      </c>
      <c r="F31" s="154">
        <v>7.33</v>
      </c>
      <c r="G31" s="98">
        <f t="shared" si="1"/>
        <v>16111.34</v>
      </c>
      <c r="H31" s="98">
        <v>24975.439999999999</v>
      </c>
      <c r="I31" s="152">
        <v>912863.97691500001</v>
      </c>
      <c r="J31" s="102">
        <v>45693</v>
      </c>
      <c r="K31" s="98">
        <f>янв.25!K31+фев.25!H31-фев.25!G31</f>
        <v>-11425.34</v>
      </c>
    </row>
    <row r="32" spans="1:11">
      <c r="A32" s="45"/>
      <c r="B32" s="3">
        <v>20</v>
      </c>
      <c r="C32" s="95">
        <v>123109</v>
      </c>
      <c r="D32" s="95">
        <v>124745</v>
      </c>
      <c r="E32" s="95">
        <f t="shared" si="0"/>
        <v>1636</v>
      </c>
      <c r="F32" s="154">
        <v>7.33</v>
      </c>
      <c r="G32" s="98">
        <f t="shared" si="1"/>
        <v>11991.880000000001</v>
      </c>
      <c r="H32" s="98">
        <v>19538.330000000002</v>
      </c>
      <c r="I32" s="152">
        <v>15503.500536</v>
      </c>
      <c r="J32" s="102" t="s">
        <v>63</v>
      </c>
      <c r="K32" s="98">
        <f>янв.25!K32+фев.25!H32-фев.25!G32</f>
        <v>-8198.39</v>
      </c>
    </row>
    <row r="33" spans="1:11">
      <c r="A33" s="45"/>
      <c r="B33" s="3">
        <v>21</v>
      </c>
      <c r="C33" s="95">
        <v>70932</v>
      </c>
      <c r="D33" s="95">
        <v>72356</v>
      </c>
      <c r="E33" s="95">
        <f t="shared" si="0"/>
        <v>1424</v>
      </c>
      <c r="F33" s="154">
        <v>7.33</v>
      </c>
      <c r="G33" s="98">
        <f t="shared" si="1"/>
        <v>10437.92</v>
      </c>
      <c r="H33" s="98">
        <v>11700</v>
      </c>
      <c r="I33" s="152">
        <v>587787</v>
      </c>
      <c r="J33" s="102">
        <v>45705</v>
      </c>
      <c r="K33" s="98">
        <f>янв.25!K33+фев.25!H33-фев.25!G33</f>
        <v>-972.46999999999935</v>
      </c>
    </row>
    <row r="34" spans="1:11">
      <c r="A34" s="45"/>
      <c r="B34" s="3">
        <v>22</v>
      </c>
      <c r="C34" s="95">
        <v>200</v>
      </c>
      <c r="D34" s="95">
        <v>200</v>
      </c>
      <c r="E34" s="95">
        <f t="shared" si="0"/>
        <v>0</v>
      </c>
      <c r="F34" s="154">
        <v>7.33</v>
      </c>
      <c r="G34" s="98">
        <f t="shared" si="1"/>
        <v>0</v>
      </c>
      <c r="H34" s="98"/>
      <c r="I34" s="152"/>
      <c r="J34" s="102"/>
      <c r="K34" s="98">
        <f>янв.25!K34+фев.25!H34-фев.25!G34</f>
        <v>-87.960000000000008</v>
      </c>
    </row>
    <row r="35" spans="1:11">
      <c r="A35" s="45"/>
      <c r="B35" s="3">
        <v>23</v>
      </c>
      <c r="C35" s="95">
        <v>121881</v>
      </c>
      <c r="D35" s="95">
        <v>123152</v>
      </c>
      <c r="E35" s="95">
        <f t="shared" si="0"/>
        <v>1271</v>
      </c>
      <c r="F35" s="154">
        <v>7.33</v>
      </c>
      <c r="G35" s="98">
        <f t="shared" si="1"/>
        <v>9316.43</v>
      </c>
      <c r="H35" s="98">
        <v>16842.259999999998</v>
      </c>
      <c r="I35" s="152">
        <v>147858</v>
      </c>
      <c r="J35" s="102">
        <v>45691</v>
      </c>
      <c r="K35" s="98">
        <f>янв.25!K35+фев.25!H35-фев.25!G35</f>
        <v>-5829.4300000000021</v>
      </c>
    </row>
    <row r="36" spans="1:11">
      <c r="A36" s="45"/>
      <c r="B36" s="3">
        <v>24</v>
      </c>
      <c r="C36" s="95">
        <v>8852</v>
      </c>
      <c r="D36" s="95">
        <v>8852</v>
      </c>
      <c r="E36" s="95">
        <f t="shared" si="0"/>
        <v>0</v>
      </c>
      <c r="F36" s="154">
        <v>7.33</v>
      </c>
      <c r="G36" s="98">
        <f t="shared" si="1"/>
        <v>0</v>
      </c>
      <c r="H36" s="98"/>
      <c r="I36" s="152"/>
      <c r="J36" s="102"/>
      <c r="K36" s="98">
        <f>янв.25!K36+фев.25!H36-фев.25!G36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54">
        <v>7.33</v>
      </c>
      <c r="G37" s="98">
        <f t="shared" si="1"/>
        <v>0</v>
      </c>
      <c r="H37" s="98"/>
      <c r="I37" s="152"/>
      <c r="J37" s="102"/>
      <c r="K37" s="98">
        <f>янв.25!K37+фев.25!H37-фев.25!G37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54">
        <v>7.33</v>
      </c>
      <c r="G38" s="98">
        <f t="shared" si="1"/>
        <v>0</v>
      </c>
      <c r="H38" s="98"/>
      <c r="I38" s="152"/>
      <c r="J38" s="102"/>
      <c r="K38" s="98">
        <f>янв.25!K38+фев.25!H38-фев.25!G38</f>
        <v>0</v>
      </c>
    </row>
    <row r="39" spans="1:11">
      <c r="A39" s="45"/>
      <c r="B39" s="3">
        <v>27</v>
      </c>
      <c r="C39" s="95">
        <v>1524</v>
      </c>
      <c r="D39" s="95">
        <v>1530</v>
      </c>
      <c r="E39" s="95">
        <f t="shared" si="0"/>
        <v>6</v>
      </c>
      <c r="F39" s="154">
        <v>7.33</v>
      </c>
      <c r="G39" s="98">
        <f t="shared" si="1"/>
        <v>43.980000000000004</v>
      </c>
      <c r="H39" s="98"/>
      <c r="I39" s="152"/>
      <c r="J39" s="102"/>
      <c r="K39" s="98">
        <f>янв.25!K39+фев.25!H39-фев.25!G39</f>
        <v>-307.86</v>
      </c>
    </row>
    <row r="40" spans="1:11">
      <c r="A40" s="55"/>
      <c r="B40" s="3">
        <v>28</v>
      </c>
      <c r="C40" s="95">
        <v>2172</v>
      </c>
      <c r="D40" s="95">
        <v>2256</v>
      </c>
      <c r="E40" s="95">
        <f t="shared" si="0"/>
        <v>84</v>
      </c>
      <c r="F40" s="154">
        <v>7.33</v>
      </c>
      <c r="G40" s="98">
        <f t="shared" si="1"/>
        <v>615.72</v>
      </c>
      <c r="H40" s="98"/>
      <c r="I40" s="152"/>
      <c r="J40" s="102"/>
      <c r="K40" s="98">
        <f>янв.25!K40+фев.25!H40-фев.25!G40</f>
        <v>-615.72</v>
      </c>
    </row>
    <row r="41" spans="1:11">
      <c r="A41" s="55"/>
      <c r="B41" s="3">
        <v>29</v>
      </c>
      <c r="C41" s="95">
        <v>153100</v>
      </c>
      <c r="D41" s="95">
        <v>155844</v>
      </c>
      <c r="E41" s="95">
        <f t="shared" si="0"/>
        <v>2744</v>
      </c>
      <c r="F41" s="154">
        <v>7.33</v>
      </c>
      <c r="G41" s="98">
        <f t="shared" si="1"/>
        <v>20113.52</v>
      </c>
      <c r="H41" s="98">
        <v>18768</v>
      </c>
      <c r="I41" s="152">
        <v>19.28</v>
      </c>
      <c r="J41" s="102">
        <v>45699</v>
      </c>
      <c r="K41" s="98">
        <f>янв.25!K41+фев.25!H41-фев.25!G41</f>
        <v>-16355.48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54">
        <v>7.33</v>
      </c>
      <c r="G42" s="98">
        <f t="shared" si="1"/>
        <v>0</v>
      </c>
      <c r="H42" s="98"/>
      <c r="I42" s="152"/>
      <c r="J42" s="102"/>
      <c r="K42" s="98">
        <f>янв.25!K42+фев.25!H42-фев.25!G42</f>
        <v>0</v>
      </c>
    </row>
    <row r="43" spans="1:11">
      <c r="A43" s="45"/>
      <c r="B43" s="3">
        <v>31</v>
      </c>
      <c r="C43" s="95">
        <v>2229</v>
      </c>
      <c r="D43" s="95">
        <v>2324</v>
      </c>
      <c r="E43" s="95">
        <f t="shared" si="0"/>
        <v>95</v>
      </c>
      <c r="F43" s="154">
        <v>7.33</v>
      </c>
      <c r="G43" s="98">
        <f t="shared" si="1"/>
        <v>696.35</v>
      </c>
      <c r="H43" s="98">
        <v>1500</v>
      </c>
      <c r="I43" s="152">
        <v>422059</v>
      </c>
      <c r="J43" s="102">
        <v>45691</v>
      </c>
      <c r="K43" s="98">
        <f>янв.25!K43+фев.25!H43-фев.25!G43</f>
        <v>-589.05000000000007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54">
        <v>7.33</v>
      </c>
      <c r="G44" s="98">
        <f t="shared" si="1"/>
        <v>0</v>
      </c>
      <c r="H44" s="98"/>
      <c r="I44" s="152"/>
      <c r="J44" s="102"/>
      <c r="K44" s="98">
        <f>янв.25!K44+фев.25!H44-фев.25!G44</f>
        <v>0</v>
      </c>
    </row>
    <row r="45" spans="1:11">
      <c r="A45" s="45"/>
      <c r="B45" s="3">
        <v>33</v>
      </c>
      <c r="C45" s="95">
        <v>1516</v>
      </c>
      <c r="D45" s="95">
        <v>1516</v>
      </c>
      <c r="E45" s="95">
        <f t="shared" si="0"/>
        <v>0</v>
      </c>
      <c r="F45" s="154">
        <v>7.33</v>
      </c>
      <c r="G45" s="98">
        <f t="shared" si="1"/>
        <v>0</v>
      </c>
      <c r="H45" s="98"/>
      <c r="I45" s="152"/>
      <c r="J45" s="102"/>
      <c r="K45" s="98">
        <f>янв.25!K45+фев.25!H45-фев.25!G45</f>
        <v>0</v>
      </c>
    </row>
    <row r="46" spans="1:11">
      <c r="A46" s="55"/>
      <c r="B46" s="3">
        <v>34</v>
      </c>
      <c r="C46" s="95">
        <v>11068</v>
      </c>
      <c r="D46" s="95">
        <v>14021</v>
      </c>
      <c r="E46" s="95">
        <f t="shared" si="0"/>
        <v>2953</v>
      </c>
      <c r="F46" s="154">
        <v>7.33</v>
      </c>
      <c r="G46" s="98">
        <f t="shared" si="1"/>
        <v>21645.49</v>
      </c>
      <c r="H46" s="98">
        <v>27500</v>
      </c>
      <c r="I46" s="152">
        <v>417556</v>
      </c>
      <c r="J46" s="102">
        <v>45691</v>
      </c>
      <c r="K46" s="98">
        <f>янв.25!K46+фев.25!H46-фев.25!G46</f>
        <v>-21654.980000000003</v>
      </c>
    </row>
    <row r="47" spans="1:11">
      <c r="A47" s="55"/>
      <c r="B47" s="11">
        <v>35</v>
      </c>
      <c r="C47" s="95">
        <v>1044</v>
      </c>
      <c r="D47" s="95">
        <v>1044</v>
      </c>
      <c r="E47" s="95">
        <f t="shared" si="0"/>
        <v>0</v>
      </c>
      <c r="F47" s="154">
        <v>7.33</v>
      </c>
      <c r="G47" s="98">
        <f t="shared" si="1"/>
        <v>0</v>
      </c>
      <c r="H47" s="98"/>
      <c r="I47" s="152"/>
      <c r="J47" s="102"/>
      <c r="K47" s="98">
        <f>янв.25!K47+фев.25!H47-фев.25!G47</f>
        <v>-7.33</v>
      </c>
    </row>
    <row r="48" spans="1:11">
      <c r="A48" s="45"/>
      <c r="B48" s="3">
        <v>36</v>
      </c>
      <c r="C48" s="95">
        <v>13646</v>
      </c>
      <c r="D48" s="95">
        <v>13646</v>
      </c>
      <c r="E48" s="95">
        <f t="shared" si="0"/>
        <v>0</v>
      </c>
      <c r="F48" s="154">
        <v>7.33</v>
      </c>
      <c r="G48" s="98">
        <f t="shared" si="1"/>
        <v>0</v>
      </c>
      <c r="H48" s="98"/>
      <c r="I48" s="152"/>
      <c r="J48" s="102"/>
      <c r="K48" s="98">
        <f>янв.25!K48+фев.25!H48-фев.25!G48</f>
        <v>2000</v>
      </c>
    </row>
    <row r="49" spans="1:11">
      <c r="A49" s="55"/>
      <c r="B49" s="3">
        <v>37</v>
      </c>
      <c r="C49" s="95">
        <v>115</v>
      </c>
      <c r="D49" s="95">
        <v>115</v>
      </c>
      <c r="E49" s="95">
        <f t="shared" si="0"/>
        <v>0</v>
      </c>
      <c r="F49" s="154">
        <v>7.33</v>
      </c>
      <c r="G49" s="98">
        <f t="shared" si="1"/>
        <v>0</v>
      </c>
      <c r="H49" s="98"/>
      <c r="I49" s="152"/>
      <c r="J49" s="102"/>
      <c r="K49" s="98">
        <f>янв.25!K49+фев.25!H49-фев.25!G49</f>
        <v>0</v>
      </c>
    </row>
    <row r="50" spans="1:11">
      <c r="A50" s="45"/>
      <c r="B50" s="3">
        <v>38</v>
      </c>
      <c r="C50" s="95">
        <v>1598</v>
      </c>
      <c r="D50" s="95">
        <v>1598</v>
      </c>
      <c r="E50" s="95">
        <f t="shared" si="0"/>
        <v>0</v>
      </c>
      <c r="F50" s="154">
        <v>7.33</v>
      </c>
      <c r="G50" s="98">
        <f t="shared" si="1"/>
        <v>0</v>
      </c>
      <c r="H50" s="98"/>
      <c r="I50" s="152"/>
      <c r="J50" s="102"/>
      <c r="K50" s="98">
        <f>янв.25!K50+фев.25!H50-фев.25!G50</f>
        <v>0</v>
      </c>
    </row>
    <row r="51" spans="1:11">
      <c r="A51" s="45"/>
      <c r="B51" s="3">
        <v>39</v>
      </c>
      <c r="C51" s="95">
        <v>2039</v>
      </c>
      <c r="D51" s="95">
        <v>2039</v>
      </c>
      <c r="E51" s="95">
        <f t="shared" si="0"/>
        <v>0</v>
      </c>
      <c r="F51" s="154">
        <v>7.33</v>
      </c>
      <c r="G51" s="98">
        <f t="shared" si="1"/>
        <v>0</v>
      </c>
      <c r="H51" s="98"/>
      <c r="I51" s="152"/>
      <c r="J51" s="102"/>
      <c r="K51" s="98">
        <f>янв.25!K51+фев.25!H51-фев.25!G51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54">
        <v>7.33</v>
      </c>
      <c r="G52" s="98">
        <f t="shared" si="1"/>
        <v>0</v>
      </c>
      <c r="H52" s="98"/>
      <c r="I52" s="152"/>
      <c r="J52" s="102"/>
      <c r="K52" s="98">
        <f>янв.25!K52+фев.25!H52-фев.25!G52</f>
        <v>0</v>
      </c>
    </row>
    <row r="53" spans="1:11">
      <c r="A53" s="45"/>
      <c r="B53" s="3">
        <v>41</v>
      </c>
      <c r="C53" s="95">
        <v>25830</v>
      </c>
      <c r="D53" s="95">
        <v>25831</v>
      </c>
      <c r="E53" s="95">
        <f t="shared" si="0"/>
        <v>1</v>
      </c>
      <c r="F53" s="154">
        <v>7.33</v>
      </c>
      <c r="G53" s="98">
        <f t="shared" si="1"/>
        <v>7.33</v>
      </c>
      <c r="H53" s="98"/>
      <c r="I53" s="152"/>
      <c r="J53" s="102"/>
      <c r="K53" s="98">
        <f>янв.25!K53+фев.25!H53-фев.25!G53</f>
        <v>-13553.17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54">
        <v>7.33</v>
      </c>
      <c r="G54" s="98">
        <f t="shared" si="1"/>
        <v>0</v>
      </c>
      <c r="H54" s="98"/>
      <c r="I54" s="152"/>
      <c r="J54" s="102"/>
      <c r="K54" s="98">
        <f>янв.25!K54+фев.25!H54-фев.25!G54</f>
        <v>0</v>
      </c>
    </row>
    <row r="55" spans="1:11">
      <c r="A55" s="45"/>
      <c r="B55" s="3">
        <v>43</v>
      </c>
      <c r="C55" s="95">
        <v>612</v>
      </c>
      <c r="D55" s="95">
        <v>612</v>
      </c>
      <c r="E55" s="95">
        <f t="shared" si="0"/>
        <v>0</v>
      </c>
      <c r="F55" s="154">
        <v>7.33</v>
      </c>
      <c r="G55" s="98">
        <f t="shared" si="1"/>
        <v>0</v>
      </c>
      <c r="H55" s="98"/>
      <c r="I55" s="152"/>
      <c r="J55" s="102"/>
      <c r="K55" s="98">
        <f>янв.25!K55+фев.25!H55-фев.25!G55</f>
        <v>0</v>
      </c>
    </row>
    <row r="56" spans="1:11">
      <c r="A56" s="45"/>
      <c r="B56" s="3">
        <v>44</v>
      </c>
      <c r="C56" s="95">
        <v>3227</v>
      </c>
      <c r="D56" s="95">
        <v>3228</v>
      </c>
      <c r="E56" s="95">
        <f t="shared" si="0"/>
        <v>1</v>
      </c>
      <c r="F56" s="154">
        <v>7.33</v>
      </c>
      <c r="G56" s="98">
        <f t="shared" si="1"/>
        <v>7.33</v>
      </c>
      <c r="H56" s="98"/>
      <c r="I56" s="152"/>
      <c r="J56" s="102"/>
      <c r="K56" s="98">
        <f>янв.25!K56+фев.25!H56-фев.25!G56</f>
        <v>-21.990000000000002</v>
      </c>
    </row>
    <row r="57" spans="1:11">
      <c r="A57" s="45"/>
      <c r="B57" s="3">
        <v>45</v>
      </c>
      <c r="C57" s="95">
        <v>95</v>
      </c>
      <c r="D57" s="95">
        <v>95</v>
      </c>
      <c r="E57" s="95">
        <f t="shared" si="0"/>
        <v>0</v>
      </c>
      <c r="F57" s="154">
        <v>7.33</v>
      </c>
      <c r="G57" s="98">
        <f t="shared" si="1"/>
        <v>0</v>
      </c>
      <c r="H57" s="98"/>
      <c r="I57" s="152"/>
      <c r="J57" s="102"/>
      <c r="K57" s="98">
        <f>янв.25!K57+фев.25!H57-фев.25!G57</f>
        <v>0</v>
      </c>
    </row>
    <row r="58" spans="1:11">
      <c r="A58" s="45"/>
      <c r="B58" s="3">
        <v>46</v>
      </c>
      <c r="C58" s="95">
        <v>90</v>
      </c>
      <c r="D58" s="95">
        <v>90</v>
      </c>
      <c r="E58" s="95">
        <f t="shared" si="0"/>
        <v>0</v>
      </c>
      <c r="F58" s="154">
        <v>7.33</v>
      </c>
      <c r="G58" s="98">
        <f t="shared" si="1"/>
        <v>0</v>
      </c>
      <c r="H58" s="98"/>
      <c r="I58" s="152"/>
      <c r="J58" s="102"/>
      <c r="K58" s="98">
        <f>янв.25!K58+фев.25!H58-фев.25!G58</f>
        <v>0</v>
      </c>
    </row>
    <row r="59" spans="1:11">
      <c r="A59" s="45"/>
      <c r="B59" s="3">
        <v>47</v>
      </c>
      <c r="C59" s="95">
        <v>112499</v>
      </c>
      <c r="D59" s="95">
        <v>113252</v>
      </c>
      <c r="E59" s="95">
        <f t="shared" si="0"/>
        <v>753</v>
      </c>
      <c r="F59" s="154">
        <v>7.33</v>
      </c>
      <c r="G59" s="98">
        <f t="shared" si="1"/>
        <v>5519.49</v>
      </c>
      <c r="H59" s="98">
        <v>11000</v>
      </c>
      <c r="I59" s="152">
        <v>623486</v>
      </c>
      <c r="J59" s="102">
        <v>45705</v>
      </c>
      <c r="K59" s="98">
        <f>янв.25!K59+фев.25!H59-фев.25!G59</f>
        <v>-1635.9799999999996</v>
      </c>
    </row>
    <row r="60" spans="1:11">
      <c r="A60" s="45"/>
      <c r="B60" s="11">
        <v>48</v>
      </c>
      <c r="C60" s="95">
        <v>47796</v>
      </c>
      <c r="D60" s="95">
        <v>49664</v>
      </c>
      <c r="E60" s="95">
        <f t="shared" si="0"/>
        <v>1868</v>
      </c>
      <c r="F60" s="154">
        <v>7.33</v>
      </c>
      <c r="G60" s="98">
        <f t="shared" si="1"/>
        <v>13692.44</v>
      </c>
      <c r="H60" s="98">
        <v>17500</v>
      </c>
      <c r="I60" s="152">
        <v>999520</v>
      </c>
      <c r="J60" s="102">
        <v>45702</v>
      </c>
      <c r="K60" s="98">
        <f>янв.25!K60+фев.25!H60-фев.25!G60</f>
        <v>-12728.92</v>
      </c>
    </row>
    <row r="61" spans="1:11">
      <c r="A61" s="45"/>
      <c r="B61" s="3">
        <v>49</v>
      </c>
      <c r="C61" s="95">
        <v>26140</v>
      </c>
      <c r="D61" s="95">
        <v>26338</v>
      </c>
      <c r="E61" s="95">
        <f t="shared" si="0"/>
        <v>198</v>
      </c>
      <c r="F61" s="154">
        <v>7.33</v>
      </c>
      <c r="G61" s="98">
        <f t="shared" si="1"/>
        <v>1451.34</v>
      </c>
      <c r="H61" s="98"/>
      <c r="I61" s="152"/>
      <c r="J61" s="102"/>
      <c r="K61" s="98">
        <f>янв.25!K61+фев.25!H61-фев.25!G61</f>
        <v>-5878.66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54">
        <v>7.33</v>
      </c>
      <c r="G62" s="98">
        <f t="shared" si="1"/>
        <v>0</v>
      </c>
      <c r="H62" s="98"/>
      <c r="I62" s="152"/>
      <c r="J62" s="102"/>
      <c r="K62" s="98">
        <f>янв.25!K62+фев.25!H62-фев.25!G62</f>
        <v>0</v>
      </c>
    </row>
    <row r="63" spans="1:11">
      <c r="A63" s="45"/>
      <c r="B63" s="3">
        <v>51</v>
      </c>
      <c r="C63" s="95">
        <v>117006</v>
      </c>
      <c r="D63" s="95">
        <v>118465</v>
      </c>
      <c r="E63" s="95">
        <f t="shared" si="0"/>
        <v>1459</v>
      </c>
      <c r="F63" s="154">
        <v>7.33</v>
      </c>
      <c r="G63" s="98">
        <f t="shared" si="1"/>
        <v>10694.47</v>
      </c>
      <c r="H63" s="98">
        <v>13000</v>
      </c>
      <c r="I63" s="152">
        <v>895860</v>
      </c>
      <c r="J63" s="102">
        <v>45698</v>
      </c>
      <c r="K63" s="98">
        <f>янв.25!K63+фев.25!H63-фев.25!G63</f>
        <v>-10639.25</v>
      </c>
    </row>
    <row r="64" spans="1:11">
      <c r="A64" s="45"/>
      <c r="B64" s="3">
        <v>53</v>
      </c>
      <c r="C64" s="95">
        <v>6198</v>
      </c>
      <c r="D64" s="95">
        <v>6942</v>
      </c>
      <c r="E64" s="95">
        <f t="shared" si="0"/>
        <v>744</v>
      </c>
      <c r="F64" s="154">
        <v>7.33</v>
      </c>
      <c r="G64" s="98">
        <f t="shared" si="1"/>
        <v>5453.52</v>
      </c>
      <c r="H64" s="98"/>
      <c r="I64" s="152"/>
      <c r="J64" s="102"/>
      <c r="K64" s="98">
        <f>янв.25!K64+фев.25!H64-фев.25!G64</f>
        <v>-5453.52</v>
      </c>
    </row>
    <row r="65" spans="1:11">
      <c r="A65" s="45"/>
      <c r="B65" s="3">
        <v>54</v>
      </c>
      <c r="C65" s="95">
        <v>48314</v>
      </c>
      <c r="D65" s="95">
        <v>48438</v>
      </c>
      <c r="E65" s="95">
        <f t="shared" si="0"/>
        <v>124</v>
      </c>
      <c r="F65" s="154">
        <v>7.33</v>
      </c>
      <c r="G65" s="98">
        <f t="shared" si="1"/>
        <v>908.92</v>
      </c>
      <c r="H65" s="98">
        <v>3023.83</v>
      </c>
      <c r="I65" s="152">
        <v>141078</v>
      </c>
      <c r="J65" s="102">
        <v>45716</v>
      </c>
      <c r="K65" s="98">
        <f>янв.25!K65+фев.25!H65-фев.25!G65</f>
        <v>2840.58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54">
        <v>7.33</v>
      </c>
      <c r="G66" s="98">
        <f t="shared" si="1"/>
        <v>0</v>
      </c>
      <c r="H66" s="98"/>
      <c r="I66" s="152"/>
      <c r="J66" s="102"/>
      <c r="K66" s="98">
        <f>янв.25!K66+фев.25!H66-фев.25!G66</f>
        <v>0</v>
      </c>
    </row>
    <row r="67" spans="1:11">
      <c r="A67" s="45"/>
      <c r="B67" s="3">
        <v>57</v>
      </c>
      <c r="C67" s="95">
        <v>1887</v>
      </c>
      <c r="D67" s="95">
        <v>1887</v>
      </c>
      <c r="E67" s="95">
        <f t="shared" si="0"/>
        <v>0</v>
      </c>
      <c r="F67" s="154">
        <v>7.33</v>
      </c>
      <c r="G67" s="98">
        <f t="shared" si="1"/>
        <v>0</v>
      </c>
      <c r="H67" s="98">
        <v>6450</v>
      </c>
      <c r="I67" s="152">
        <v>408404.40491500002</v>
      </c>
      <c r="J67" s="102">
        <v>45702</v>
      </c>
      <c r="K67" s="98">
        <f>янв.25!K67+фев.25!H67-фев.25!G67</f>
        <v>6450</v>
      </c>
    </row>
    <row r="68" spans="1:11">
      <c r="A68" s="45"/>
      <c r="B68" s="3">
        <v>58</v>
      </c>
      <c r="C68" s="95">
        <v>175</v>
      </c>
      <c r="D68" s="95">
        <v>175</v>
      </c>
      <c r="E68" s="95">
        <f t="shared" si="0"/>
        <v>0</v>
      </c>
      <c r="F68" s="154">
        <v>7.33</v>
      </c>
      <c r="G68" s="98">
        <f t="shared" si="1"/>
        <v>0</v>
      </c>
      <c r="H68" s="98"/>
      <c r="I68" s="152"/>
      <c r="J68" s="102"/>
      <c r="K68" s="98">
        <f>янв.25!K68+фев.25!H68-фев.25!G68</f>
        <v>58.64</v>
      </c>
    </row>
    <row r="69" spans="1:11">
      <c r="A69" s="45"/>
      <c r="B69" s="3">
        <v>59</v>
      </c>
      <c r="C69" s="95">
        <v>7162</v>
      </c>
      <c r="D69" s="95">
        <v>8772</v>
      </c>
      <c r="E69" s="95">
        <f t="shared" si="0"/>
        <v>1610</v>
      </c>
      <c r="F69" s="154">
        <v>7.33</v>
      </c>
      <c r="G69" s="98">
        <f t="shared" si="1"/>
        <v>11801.3</v>
      </c>
      <c r="H69" s="98">
        <v>18000</v>
      </c>
      <c r="I69" s="152">
        <v>310221</v>
      </c>
      <c r="J69" s="102">
        <v>45694</v>
      </c>
      <c r="K69" s="98">
        <f>янв.25!K69+фев.25!H69-фев.25!G69</f>
        <v>416.11999999999898</v>
      </c>
    </row>
    <row r="70" spans="1:11">
      <c r="A70" s="45"/>
      <c r="B70" s="3">
        <v>60</v>
      </c>
      <c r="C70" s="95">
        <v>10</v>
      </c>
      <c r="D70" s="95">
        <v>10</v>
      </c>
      <c r="E70" s="95">
        <f t="shared" si="0"/>
        <v>0</v>
      </c>
      <c r="F70" s="154">
        <v>7.33</v>
      </c>
      <c r="G70" s="98">
        <f t="shared" si="1"/>
        <v>0</v>
      </c>
      <c r="H70" s="98"/>
      <c r="I70" s="152"/>
      <c r="J70" s="102"/>
      <c r="K70" s="98">
        <f>янв.25!K70+фев.25!H70-фев.25!G70</f>
        <v>0</v>
      </c>
    </row>
    <row r="71" spans="1:11">
      <c r="A71" s="45"/>
      <c r="B71" s="3">
        <v>61</v>
      </c>
      <c r="C71" s="95">
        <v>2251</v>
      </c>
      <c r="D71" s="95">
        <v>2251</v>
      </c>
      <c r="E71" s="95">
        <f t="shared" si="0"/>
        <v>0</v>
      </c>
      <c r="F71" s="154">
        <v>7.33</v>
      </c>
      <c r="G71" s="98">
        <f t="shared" si="1"/>
        <v>0</v>
      </c>
      <c r="H71" s="98"/>
      <c r="I71" s="152"/>
      <c r="J71" s="102"/>
      <c r="K71" s="98">
        <f>янв.25!K71+фев.25!H71-фев.25!G71</f>
        <v>0</v>
      </c>
    </row>
    <row r="72" spans="1:11">
      <c r="A72" s="45"/>
      <c r="B72" s="3">
        <v>62</v>
      </c>
      <c r="C72" s="95">
        <v>2528</v>
      </c>
      <c r="D72" s="95">
        <v>2561</v>
      </c>
      <c r="E72" s="95">
        <f t="shared" ref="E72:E138" si="2">D72-C72</f>
        <v>33</v>
      </c>
      <c r="F72" s="154">
        <v>7.33</v>
      </c>
      <c r="G72" s="98">
        <f t="shared" ref="G72:G138" si="3">F72*E72</f>
        <v>241.89000000000001</v>
      </c>
      <c r="H72" s="98"/>
      <c r="I72" s="152"/>
      <c r="J72" s="102"/>
      <c r="K72" s="98">
        <f>янв.25!K72+фев.25!H72-фев.25!G72</f>
        <v>-388.49</v>
      </c>
    </row>
    <row r="73" spans="1:11">
      <c r="A73" s="45"/>
      <c r="B73" s="3">
        <v>63</v>
      </c>
      <c r="C73" s="95">
        <v>14211</v>
      </c>
      <c r="D73" s="95">
        <v>15324</v>
      </c>
      <c r="E73" s="95">
        <f t="shared" si="2"/>
        <v>1113</v>
      </c>
      <c r="F73" s="154">
        <v>7.33</v>
      </c>
      <c r="G73" s="98">
        <f t="shared" si="3"/>
        <v>8158.29</v>
      </c>
      <c r="H73" s="98"/>
      <c r="I73" s="152"/>
      <c r="J73" s="102"/>
      <c r="K73" s="98">
        <f>янв.25!K73+фев.25!H73-фев.25!G73</f>
        <v>-15334.36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54">
        <v>7.33</v>
      </c>
      <c r="G74" s="98">
        <f t="shared" si="3"/>
        <v>0</v>
      </c>
      <c r="H74" s="98"/>
      <c r="I74" s="152"/>
      <c r="J74" s="102"/>
      <c r="K74" s="98">
        <f>янв.25!K74+фев.25!H74-фев.25!G74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54">
        <v>7.33</v>
      </c>
      <c r="G75" s="98">
        <f t="shared" si="3"/>
        <v>0</v>
      </c>
      <c r="H75" s="98"/>
      <c r="I75" s="152"/>
      <c r="J75" s="102"/>
      <c r="K75" s="98">
        <f>янв.25!K75+фев.25!H75-фев.25!G75</f>
        <v>0</v>
      </c>
    </row>
    <row r="76" spans="1:11">
      <c r="A76" s="45"/>
      <c r="B76" s="3">
        <v>66</v>
      </c>
      <c r="C76" s="95">
        <v>6784</v>
      </c>
      <c r="D76" s="95">
        <v>7360</v>
      </c>
      <c r="E76" s="95">
        <f t="shared" si="2"/>
        <v>576</v>
      </c>
      <c r="F76" s="154">
        <v>7.33</v>
      </c>
      <c r="G76" s="98">
        <f t="shared" si="3"/>
        <v>4222.08</v>
      </c>
      <c r="H76" s="98">
        <v>5000</v>
      </c>
      <c r="I76" s="152">
        <v>687868</v>
      </c>
      <c r="J76" s="102">
        <v>45695</v>
      </c>
      <c r="K76" s="98">
        <f>янв.25!K76+фев.25!H76-фев.25!G76</f>
        <v>-4690.26</v>
      </c>
    </row>
    <row r="77" spans="1:11">
      <c r="A77" s="45"/>
      <c r="B77" s="3">
        <v>67</v>
      </c>
      <c r="C77" s="95">
        <v>37457</v>
      </c>
      <c r="D77" s="95">
        <v>39328</v>
      </c>
      <c r="E77" s="95">
        <f t="shared" si="2"/>
        <v>1871</v>
      </c>
      <c r="F77" s="154">
        <v>7.33</v>
      </c>
      <c r="G77" s="98">
        <f t="shared" si="3"/>
        <v>13714.43</v>
      </c>
      <c r="H77" s="98"/>
      <c r="I77" s="152"/>
      <c r="J77" s="102"/>
      <c r="K77" s="98">
        <f>янв.25!K77+фев.25!H77-фев.25!G77</f>
        <v>1389.130000000001</v>
      </c>
    </row>
    <row r="78" spans="1:11">
      <c r="A78" s="45"/>
      <c r="B78" s="3">
        <v>68.69</v>
      </c>
      <c r="C78" s="95">
        <v>36</v>
      </c>
      <c r="D78" s="95">
        <v>36</v>
      </c>
      <c r="E78" s="95">
        <f t="shared" si="2"/>
        <v>0</v>
      </c>
      <c r="F78" s="154">
        <v>7.33</v>
      </c>
      <c r="G78" s="98">
        <f t="shared" si="3"/>
        <v>0</v>
      </c>
      <c r="H78" s="98"/>
      <c r="I78" s="152"/>
      <c r="J78" s="102"/>
      <c r="K78" s="98">
        <f>янв.25!K78+фев.25!H78-фев.25!G78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54">
        <v>7.33</v>
      </c>
      <c r="G79" s="98">
        <f t="shared" si="3"/>
        <v>0</v>
      </c>
      <c r="H79" s="98"/>
      <c r="I79" s="152"/>
      <c r="J79" s="102"/>
      <c r="K79" s="98">
        <f>янв.25!K79+фев.25!H79-фев.25!G79</f>
        <v>0</v>
      </c>
    </row>
    <row r="80" spans="1:11">
      <c r="A80" s="45"/>
      <c r="B80" s="3">
        <v>70</v>
      </c>
      <c r="C80" s="95">
        <v>10</v>
      </c>
      <c r="D80" s="95">
        <v>10</v>
      </c>
      <c r="E80" s="95">
        <f t="shared" si="2"/>
        <v>0</v>
      </c>
      <c r="F80" s="154">
        <v>7.33</v>
      </c>
      <c r="G80" s="98">
        <f t="shared" si="3"/>
        <v>0</v>
      </c>
      <c r="H80" s="98"/>
      <c r="I80" s="152"/>
      <c r="J80" s="102"/>
      <c r="K80" s="98">
        <f>янв.25!K80+фев.25!H80-фев.25!G80</f>
        <v>0</v>
      </c>
    </row>
    <row r="81" spans="1:11">
      <c r="A81" s="45"/>
      <c r="B81" s="3">
        <v>71</v>
      </c>
      <c r="C81" s="95">
        <v>83130</v>
      </c>
      <c r="D81" s="95">
        <v>84585</v>
      </c>
      <c r="E81" s="95">
        <f t="shared" si="2"/>
        <v>1455</v>
      </c>
      <c r="F81" s="154">
        <v>7.33</v>
      </c>
      <c r="G81" s="98">
        <f t="shared" si="3"/>
        <v>10665.15</v>
      </c>
      <c r="H81" s="98"/>
      <c r="I81" s="152"/>
      <c r="J81" s="102"/>
      <c r="K81" s="98">
        <f>янв.25!K81+фев.25!H81-фев.25!G81</f>
        <v>-26014.17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54">
        <v>7.33</v>
      </c>
      <c r="G82" s="98">
        <f t="shared" si="3"/>
        <v>0</v>
      </c>
      <c r="H82" s="98"/>
      <c r="I82" s="152"/>
      <c r="J82" s="102"/>
      <c r="K82" s="98">
        <f>янв.25!K82+фев.25!H82-фев.25!G82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54">
        <v>7.33</v>
      </c>
      <c r="G83" s="98">
        <f t="shared" si="3"/>
        <v>0</v>
      </c>
      <c r="H83" s="98"/>
      <c r="I83" s="152"/>
      <c r="J83" s="102"/>
      <c r="K83" s="98">
        <f>янв.25!K83+фев.25!H83-фев.25!G83</f>
        <v>0</v>
      </c>
    </row>
    <row r="84" spans="1:11">
      <c r="A84" s="45"/>
      <c r="B84" s="3">
        <v>74</v>
      </c>
      <c r="C84" s="95">
        <v>107</v>
      </c>
      <c r="D84" s="95">
        <v>107</v>
      </c>
      <c r="E84" s="95">
        <f t="shared" si="2"/>
        <v>0</v>
      </c>
      <c r="F84" s="154">
        <v>7.33</v>
      </c>
      <c r="G84" s="98">
        <f t="shared" si="3"/>
        <v>0</v>
      </c>
      <c r="H84" s="98"/>
      <c r="I84" s="152"/>
      <c r="J84" s="102"/>
      <c r="K84" s="98">
        <f>янв.25!K84+фев.25!H84-фев.25!G84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54">
        <v>7.33</v>
      </c>
      <c r="G85" s="98">
        <f t="shared" si="3"/>
        <v>0</v>
      </c>
      <c r="H85" s="98"/>
      <c r="I85" s="152"/>
      <c r="J85" s="102"/>
      <c r="K85" s="98">
        <f>янв.25!K85+фев.25!H85-фев.25!G85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54">
        <v>7.33</v>
      </c>
      <c r="G86" s="98">
        <f t="shared" si="3"/>
        <v>0</v>
      </c>
      <c r="H86" s="98"/>
      <c r="I86" s="152"/>
      <c r="J86" s="102"/>
      <c r="K86" s="98">
        <f>янв.25!K86+фев.25!H86-фев.25!G86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54">
        <v>7.33</v>
      </c>
      <c r="G87" s="98">
        <f t="shared" si="3"/>
        <v>0</v>
      </c>
      <c r="H87" s="98"/>
      <c r="I87" s="152"/>
      <c r="J87" s="102"/>
      <c r="K87" s="98">
        <f>янв.25!K87+фев.25!H87-фев.25!G87</f>
        <v>0</v>
      </c>
    </row>
    <row r="88" spans="1:11">
      <c r="A88" s="45"/>
      <c r="B88" s="3">
        <v>78</v>
      </c>
      <c r="C88" s="95">
        <v>16982</v>
      </c>
      <c r="D88" s="95">
        <v>16982</v>
      </c>
      <c r="E88" s="95">
        <f t="shared" si="2"/>
        <v>0</v>
      </c>
      <c r="F88" s="154">
        <v>7.33</v>
      </c>
      <c r="G88" s="98">
        <f t="shared" si="3"/>
        <v>0</v>
      </c>
      <c r="H88" s="98"/>
      <c r="I88" s="152"/>
      <c r="J88" s="102"/>
      <c r="K88" s="98">
        <f>янв.25!K88+фев.25!H88-фев.25!G88</f>
        <v>0</v>
      </c>
    </row>
    <row r="89" spans="1:11">
      <c r="A89" s="45"/>
      <c r="B89" s="3">
        <v>79</v>
      </c>
      <c r="C89" s="95">
        <v>11911</v>
      </c>
      <c r="D89" s="95">
        <v>13139</v>
      </c>
      <c r="E89" s="95">
        <f t="shared" si="2"/>
        <v>1228</v>
      </c>
      <c r="F89" s="154">
        <v>7.33</v>
      </c>
      <c r="G89" s="98">
        <f t="shared" si="3"/>
        <v>9001.24</v>
      </c>
      <c r="H89" s="98">
        <v>12711.85</v>
      </c>
      <c r="I89" s="152">
        <v>633992</v>
      </c>
      <c r="J89" s="102">
        <v>45692</v>
      </c>
      <c r="K89" s="98">
        <f>янв.25!K89+фев.25!H89-фев.25!G89</f>
        <v>-7797.49</v>
      </c>
    </row>
    <row r="90" spans="1:11">
      <c r="A90" s="45"/>
      <c r="B90" s="128">
        <v>80</v>
      </c>
      <c r="C90" s="95">
        <v>18655</v>
      </c>
      <c r="D90" s="95">
        <v>19895</v>
      </c>
      <c r="E90" s="95">
        <f t="shared" si="2"/>
        <v>1240</v>
      </c>
      <c r="F90" s="154">
        <v>7.33</v>
      </c>
      <c r="G90" s="98">
        <f t="shared" si="3"/>
        <v>9089.2000000000007</v>
      </c>
      <c r="H90" s="98">
        <v>8000</v>
      </c>
      <c r="I90" s="152">
        <v>692078</v>
      </c>
      <c r="J90" s="102">
        <v>45702</v>
      </c>
      <c r="K90" s="98">
        <f>янв.25!K90+фев.25!H90-фев.25!G90</f>
        <v>-2141.75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54">
        <v>7.33</v>
      </c>
      <c r="G91" s="98">
        <f t="shared" si="3"/>
        <v>0</v>
      </c>
      <c r="H91" s="98"/>
      <c r="I91" s="152"/>
      <c r="J91" s="102"/>
      <c r="K91" s="98">
        <f>янв.25!K91+фев.25!H91-фев.25!G91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54">
        <v>7.33</v>
      </c>
      <c r="G92" s="98">
        <f t="shared" si="3"/>
        <v>0</v>
      </c>
      <c r="H92" s="98"/>
      <c r="I92" s="152"/>
      <c r="J92" s="102"/>
      <c r="K92" s="98">
        <f>янв.25!K92+фев.25!H92-фев.25!G92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54">
        <v>7.33</v>
      </c>
      <c r="G93" s="98">
        <f t="shared" si="3"/>
        <v>0</v>
      </c>
      <c r="H93" s="98"/>
      <c r="I93" s="152"/>
      <c r="J93" s="102"/>
      <c r="K93" s="98">
        <f>янв.25!K93+фев.25!H93-фев.25!G93</f>
        <v>0</v>
      </c>
    </row>
    <row r="94" spans="1:11">
      <c r="A94" s="45"/>
      <c r="B94" s="3">
        <v>84</v>
      </c>
      <c r="C94" s="95">
        <v>28</v>
      </c>
      <c r="D94" s="95">
        <v>28</v>
      </c>
      <c r="E94" s="95">
        <f t="shared" si="2"/>
        <v>0</v>
      </c>
      <c r="F94" s="154">
        <v>7.33</v>
      </c>
      <c r="G94" s="98">
        <f t="shared" si="3"/>
        <v>0</v>
      </c>
      <c r="H94" s="98"/>
      <c r="I94" s="152"/>
      <c r="J94" s="102"/>
      <c r="K94" s="98">
        <f>янв.25!K94+фев.25!H94-фев.25!G94</f>
        <v>0</v>
      </c>
    </row>
    <row r="95" spans="1:11">
      <c r="A95" s="45"/>
      <c r="B95" s="3">
        <v>85</v>
      </c>
      <c r="C95" s="95">
        <v>11170</v>
      </c>
      <c r="D95" s="95">
        <v>12451</v>
      </c>
      <c r="E95" s="95">
        <f t="shared" si="2"/>
        <v>1281</v>
      </c>
      <c r="F95" s="154">
        <v>7.33</v>
      </c>
      <c r="G95" s="98">
        <f t="shared" si="3"/>
        <v>9389.73</v>
      </c>
      <c r="H95" s="98">
        <v>10000</v>
      </c>
      <c r="I95" s="152">
        <v>537847</v>
      </c>
      <c r="J95" s="102">
        <v>45705</v>
      </c>
      <c r="K95" s="98">
        <f>янв.25!K95+фев.25!H95-фев.25!G95</f>
        <v>-47.549999999999272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54">
        <v>7.33</v>
      </c>
      <c r="G96" s="98">
        <f t="shared" si="3"/>
        <v>0</v>
      </c>
      <c r="H96" s="98"/>
      <c r="I96" s="152"/>
      <c r="J96" s="102"/>
      <c r="K96" s="98">
        <f>янв.25!K96+фев.25!H96-фев.25!G96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54">
        <v>7.33</v>
      </c>
      <c r="G97" s="98">
        <f t="shared" si="3"/>
        <v>0</v>
      </c>
      <c r="H97" s="98"/>
      <c r="I97" s="152"/>
      <c r="J97" s="102"/>
      <c r="K97" s="98">
        <f>янв.25!K97+фев.25!H97-фев.25!G97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54">
        <v>7.33</v>
      </c>
      <c r="G98" s="98">
        <f t="shared" si="3"/>
        <v>0</v>
      </c>
      <c r="H98" s="98"/>
      <c r="I98" s="152"/>
      <c r="J98" s="102"/>
      <c r="K98" s="98">
        <f>янв.25!K98+фев.25!H98-фев.25!G98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54">
        <v>7.33</v>
      </c>
      <c r="G99" s="98">
        <f t="shared" si="3"/>
        <v>0</v>
      </c>
      <c r="H99" s="98"/>
      <c r="I99" s="152"/>
      <c r="J99" s="102"/>
      <c r="K99" s="98">
        <f>янв.25!K99+фев.25!H99-фев.25!G99</f>
        <v>0</v>
      </c>
    </row>
    <row r="100" spans="1:11">
      <c r="A100" s="45"/>
      <c r="B100" s="3">
        <v>90</v>
      </c>
      <c r="C100" s="95">
        <v>5</v>
      </c>
      <c r="D100" s="95">
        <v>5</v>
      </c>
      <c r="E100" s="95">
        <f t="shared" si="2"/>
        <v>0</v>
      </c>
      <c r="F100" s="154">
        <v>7.33</v>
      </c>
      <c r="G100" s="98">
        <f t="shared" si="3"/>
        <v>0</v>
      </c>
      <c r="H100" s="98"/>
      <c r="I100" s="152"/>
      <c r="J100" s="102"/>
      <c r="K100" s="98">
        <f>янв.25!K100+фев.25!H100-фев.25!G100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54">
        <v>7.33</v>
      </c>
      <c r="G101" s="98">
        <f t="shared" si="3"/>
        <v>0</v>
      </c>
      <c r="H101" s="98"/>
      <c r="I101" s="152"/>
      <c r="J101" s="102"/>
      <c r="K101" s="98">
        <f>янв.25!K101+фев.25!H101-фев.25!G101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54">
        <v>7.33</v>
      </c>
      <c r="G102" s="98">
        <f t="shared" si="3"/>
        <v>0</v>
      </c>
      <c r="H102" s="98"/>
      <c r="I102" s="152"/>
      <c r="J102" s="102"/>
      <c r="K102" s="98">
        <f>янв.25!K102+фев.25!H102-фев.25!G102</f>
        <v>0</v>
      </c>
    </row>
    <row r="103" spans="1:11">
      <c r="A103" s="45"/>
      <c r="B103" s="3">
        <v>93</v>
      </c>
      <c r="C103" s="95">
        <v>460</v>
      </c>
      <c r="D103" s="95">
        <v>460</v>
      </c>
      <c r="E103" s="95">
        <f t="shared" si="2"/>
        <v>0</v>
      </c>
      <c r="F103" s="154">
        <v>7.33</v>
      </c>
      <c r="G103" s="98">
        <f t="shared" si="3"/>
        <v>0</v>
      </c>
      <c r="H103" s="98"/>
      <c r="I103" s="152"/>
      <c r="J103" s="102"/>
      <c r="K103" s="98">
        <f>янв.25!K103+фев.25!H103-фев.25!G103</f>
        <v>-769.65</v>
      </c>
    </row>
    <row r="104" spans="1:11">
      <c r="A104" s="45"/>
      <c r="B104" s="3">
        <v>94</v>
      </c>
      <c r="C104" s="95">
        <v>27</v>
      </c>
      <c r="D104" s="95">
        <v>27</v>
      </c>
      <c r="E104" s="95">
        <f t="shared" si="2"/>
        <v>0</v>
      </c>
      <c r="F104" s="154">
        <v>7.33</v>
      </c>
      <c r="G104" s="98">
        <f t="shared" si="3"/>
        <v>0</v>
      </c>
      <c r="H104" s="98"/>
      <c r="I104" s="152"/>
      <c r="J104" s="102"/>
      <c r="K104" s="98">
        <f>янв.25!K104+фев.25!H104-фев.25!G104</f>
        <v>0</v>
      </c>
    </row>
    <row r="105" spans="1:11">
      <c r="A105" s="45"/>
      <c r="B105" s="3">
        <v>95</v>
      </c>
      <c r="C105" s="95">
        <v>5</v>
      </c>
      <c r="D105" s="95">
        <v>5</v>
      </c>
      <c r="E105" s="95">
        <f t="shared" si="2"/>
        <v>0</v>
      </c>
      <c r="F105" s="154">
        <v>7.33</v>
      </c>
      <c r="G105" s="98">
        <f t="shared" si="3"/>
        <v>0</v>
      </c>
      <c r="H105" s="98"/>
      <c r="I105" s="152"/>
      <c r="J105" s="102"/>
      <c r="K105" s="98">
        <f>янв.25!K105+фев.25!H105-фев.25!G105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54">
        <v>7.33</v>
      </c>
      <c r="G106" s="98">
        <f t="shared" si="3"/>
        <v>0</v>
      </c>
      <c r="H106" s="98"/>
      <c r="I106" s="152"/>
      <c r="J106" s="102"/>
      <c r="K106" s="98">
        <f>янв.25!K106+фев.25!H106-фев.25!G106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54">
        <v>7.33</v>
      </c>
      <c r="G107" s="98">
        <f t="shared" si="3"/>
        <v>0</v>
      </c>
      <c r="H107" s="98"/>
      <c r="I107" s="152"/>
      <c r="J107" s="102"/>
      <c r="K107" s="98">
        <f>янв.25!K107+фев.25!H107-фев.25!G107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54">
        <v>7.33</v>
      </c>
      <c r="G108" s="98">
        <f t="shared" si="3"/>
        <v>0</v>
      </c>
      <c r="H108" s="98"/>
      <c r="I108" s="152"/>
      <c r="J108" s="102"/>
      <c r="K108" s="98">
        <f>янв.25!K108+фев.25!H108-фев.25!G108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54">
        <v>7.33</v>
      </c>
      <c r="G109" s="98">
        <f t="shared" si="3"/>
        <v>0</v>
      </c>
      <c r="H109" s="98"/>
      <c r="I109" s="152"/>
      <c r="J109" s="102"/>
      <c r="K109" s="98">
        <f>янв.25!K109+фев.25!H109-фев.25!G109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54">
        <v>7.33</v>
      </c>
      <c r="G110" s="98">
        <f t="shared" si="3"/>
        <v>0</v>
      </c>
      <c r="H110" s="98"/>
      <c r="I110" s="152"/>
      <c r="J110" s="102"/>
      <c r="K110" s="98">
        <f>янв.25!K110+фев.25!H110-фев.25!G110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54">
        <v>7.33</v>
      </c>
      <c r="G111" s="98">
        <f t="shared" si="3"/>
        <v>0</v>
      </c>
      <c r="H111" s="98"/>
      <c r="I111" s="152"/>
      <c r="J111" s="102"/>
      <c r="K111" s="98">
        <f>янв.25!K111+фев.25!H111-фев.25!G111</f>
        <v>0</v>
      </c>
    </row>
    <row r="112" spans="1:11">
      <c r="A112" s="45"/>
      <c r="B112" s="3">
        <v>102</v>
      </c>
      <c r="C112" s="95">
        <v>29</v>
      </c>
      <c r="D112" s="95">
        <v>29</v>
      </c>
      <c r="E112" s="95">
        <f t="shared" si="2"/>
        <v>0</v>
      </c>
      <c r="F112" s="154">
        <v>7.33</v>
      </c>
      <c r="G112" s="98">
        <f t="shared" si="3"/>
        <v>0</v>
      </c>
      <c r="H112" s="98"/>
      <c r="I112" s="152"/>
      <c r="J112" s="102"/>
      <c r="K112" s="98">
        <f>янв.25!K112+фев.25!H112-фев.25!G112</f>
        <v>0</v>
      </c>
    </row>
    <row r="113" spans="1:11">
      <c r="A113" s="45"/>
      <c r="B113" s="3" t="s">
        <v>42</v>
      </c>
      <c r="C113" s="95">
        <v>191</v>
      </c>
      <c r="D113" s="95">
        <v>191</v>
      </c>
      <c r="E113" s="95">
        <f t="shared" si="2"/>
        <v>0</v>
      </c>
      <c r="F113" s="154">
        <v>7.33</v>
      </c>
      <c r="G113" s="98">
        <f t="shared" si="3"/>
        <v>0</v>
      </c>
      <c r="H113" s="98"/>
      <c r="I113" s="152"/>
      <c r="J113" s="102"/>
      <c r="K113" s="98">
        <f>янв.25!K113+фев.25!H113-фев.25!G113</f>
        <v>0</v>
      </c>
    </row>
    <row r="114" spans="1:11">
      <c r="A114" s="45"/>
      <c r="B114" s="3">
        <v>103</v>
      </c>
      <c r="C114" s="95">
        <v>51</v>
      </c>
      <c r="D114" s="95">
        <v>51</v>
      </c>
      <c r="E114" s="95">
        <f t="shared" si="2"/>
        <v>0</v>
      </c>
      <c r="F114" s="154">
        <v>7.33</v>
      </c>
      <c r="G114" s="98">
        <f t="shared" si="3"/>
        <v>0</v>
      </c>
      <c r="H114" s="98"/>
      <c r="I114" s="152"/>
      <c r="J114" s="102"/>
      <c r="K114" s="98">
        <f>янв.25!K114+фев.25!H114-фев.25!G114</f>
        <v>0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54">
        <v>7.33</v>
      </c>
      <c r="G115" s="98">
        <f t="shared" si="3"/>
        <v>0</v>
      </c>
      <c r="H115" s="98"/>
      <c r="I115" s="152"/>
      <c r="J115" s="102"/>
      <c r="K115" s="98">
        <f>янв.25!K115+фев.25!H115-фев.25!G115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54">
        <v>7.33</v>
      </c>
      <c r="G116" s="98">
        <f t="shared" si="3"/>
        <v>0</v>
      </c>
      <c r="H116" s="98"/>
      <c r="I116" s="152"/>
      <c r="J116" s="102"/>
      <c r="K116" s="98">
        <f>янв.25!K116+фев.25!H116-фев.25!G116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54">
        <v>7.33</v>
      </c>
      <c r="G117" s="98">
        <f t="shared" si="3"/>
        <v>0</v>
      </c>
      <c r="H117" s="98"/>
      <c r="I117" s="152"/>
      <c r="J117" s="102"/>
      <c r="K117" s="98">
        <f>янв.25!K117+фев.25!H117-фев.25!G117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54">
        <v>7.33</v>
      </c>
      <c r="G118" s="98">
        <f t="shared" si="3"/>
        <v>0</v>
      </c>
      <c r="H118" s="98"/>
      <c r="I118" s="152"/>
      <c r="J118" s="102"/>
      <c r="K118" s="98">
        <f>янв.25!K118+фев.25!H118-фев.25!G118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54">
        <v>7.33</v>
      </c>
      <c r="G119" s="98">
        <f t="shared" si="3"/>
        <v>0</v>
      </c>
      <c r="H119" s="98"/>
      <c r="I119" s="152"/>
      <c r="J119" s="102"/>
      <c r="K119" s="98">
        <f>янв.25!K119+фев.25!H119-фев.25!G119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54">
        <v>7.33</v>
      </c>
      <c r="G120" s="98">
        <f t="shared" si="3"/>
        <v>0</v>
      </c>
      <c r="H120" s="98"/>
      <c r="I120" s="152"/>
      <c r="J120" s="102"/>
      <c r="K120" s="98">
        <f>янв.25!K120+фев.25!H120-фев.25!G120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54">
        <v>7.33</v>
      </c>
      <c r="G121" s="98">
        <f t="shared" si="3"/>
        <v>0</v>
      </c>
      <c r="H121" s="98"/>
      <c r="I121" s="152"/>
      <c r="J121" s="102"/>
      <c r="K121" s="98">
        <f>янв.25!K121+фев.25!H121-фев.25!G121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54">
        <v>7.33</v>
      </c>
      <c r="G122" s="98">
        <f t="shared" si="3"/>
        <v>0</v>
      </c>
      <c r="H122" s="98"/>
      <c r="I122" s="152"/>
      <c r="J122" s="102"/>
      <c r="K122" s="98">
        <f>янв.25!K122+фев.25!H122-фев.25!G122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54">
        <v>7.33</v>
      </c>
      <c r="G123" s="98">
        <f t="shared" si="3"/>
        <v>0</v>
      </c>
      <c r="H123" s="98"/>
      <c r="I123" s="152"/>
      <c r="J123" s="102"/>
      <c r="K123" s="98">
        <f>янв.25!K123+фев.25!H123-фев.25!G123</f>
        <v>0</v>
      </c>
    </row>
    <row r="124" spans="1:11">
      <c r="A124" s="45"/>
      <c r="B124" s="3">
        <v>113</v>
      </c>
      <c r="C124" s="95">
        <v>76710</v>
      </c>
      <c r="D124" s="95">
        <v>78516</v>
      </c>
      <c r="E124" s="95">
        <f t="shared" si="2"/>
        <v>1806</v>
      </c>
      <c r="F124" s="154">
        <v>7.33</v>
      </c>
      <c r="G124" s="98">
        <f t="shared" si="3"/>
        <v>13237.98</v>
      </c>
      <c r="H124" s="98">
        <v>21600</v>
      </c>
      <c r="I124" s="152">
        <v>170441.264753</v>
      </c>
      <c r="J124" s="102">
        <v>45691</v>
      </c>
      <c r="K124" s="98">
        <f>янв.25!K124+фев.25!H124-фев.25!G124</f>
        <v>-9919</v>
      </c>
    </row>
    <row r="125" spans="1:11">
      <c r="A125" s="45"/>
      <c r="B125" s="3" t="s">
        <v>38</v>
      </c>
      <c r="C125" s="95">
        <v>35187</v>
      </c>
      <c r="D125" s="95">
        <v>37457</v>
      </c>
      <c r="E125" s="95">
        <f t="shared" si="2"/>
        <v>2270</v>
      </c>
      <c r="F125" s="154">
        <v>7.33</v>
      </c>
      <c r="G125" s="98">
        <f t="shared" si="3"/>
        <v>16639.099999999999</v>
      </c>
      <c r="H125" s="98"/>
      <c r="I125" s="152"/>
      <c r="J125" s="102"/>
      <c r="K125" s="98">
        <f>янв.25!K125+фев.25!H125-фев.25!G125</f>
        <v>-38108.67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154">
        <v>7.33</v>
      </c>
      <c r="G126" s="98">
        <f t="shared" si="3"/>
        <v>0</v>
      </c>
      <c r="H126" s="98"/>
      <c r="I126" s="152"/>
      <c r="J126" s="102"/>
      <c r="K126" s="98">
        <f>янв.25!K126+фев.25!H126-фев.25!G126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154">
        <v>7.33</v>
      </c>
      <c r="G127" s="98">
        <f t="shared" si="3"/>
        <v>0</v>
      </c>
      <c r="H127" s="98"/>
      <c r="I127" s="152"/>
      <c r="J127" s="102"/>
      <c r="K127" s="98">
        <f>янв.25!K127+фев.25!H127-фев.25!G127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154">
        <v>7.33</v>
      </c>
      <c r="G128" s="98">
        <f t="shared" si="3"/>
        <v>0</v>
      </c>
      <c r="H128" s="98"/>
      <c r="I128" s="152"/>
      <c r="J128" s="102"/>
      <c r="K128" s="98">
        <f>янв.25!K128+фев.25!H128-фев.25!G128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154">
        <v>7.33</v>
      </c>
      <c r="G129" s="98">
        <f t="shared" si="3"/>
        <v>0</v>
      </c>
      <c r="H129" s="98"/>
      <c r="I129" s="152"/>
      <c r="J129" s="102"/>
      <c r="K129" s="98">
        <f>янв.25!K129+фев.25!H129-фев.25!G129</f>
        <v>0</v>
      </c>
    </row>
    <row r="130" spans="1:11">
      <c r="A130" s="45"/>
      <c r="B130" s="11">
        <v>118</v>
      </c>
      <c r="C130" s="95"/>
      <c r="D130" s="95"/>
      <c r="E130" s="95">
        <f t="shared" si="2"/>
        <v>0</v>
      </c>
      <c r="F130" s="154">
        <v>7.33</v>
      </c>
      <c r="G130" s="98">
        <f t="shared" si="3"/>
        <v>0</v>
      </c>
      <c r="H130" s="98"/>
      <c r="I130" s="152"/>
      <c r="J130" s="102"/>
      <c r="K130" s="98">
        <f>янв.25!K130+фев.25!H130-фев.25!G130</f>
        <v>0</v>
      </c>
    </row>
    <row r="131" spans="1:11">
      <c r="A131" s="45"/>
      <c r="B131" s="3">
        <v>119</v>
      </c>
      <c r="C131" s="95">
        <v>17446</v>
      </c>
      <c r="D131" s="95">
        <v>17446</v>
      </c>
      <c r="E131" s="95">
        <f t="shared" si="2"/>
        <v>0</v>
      </c>
      <c r="F131" s="154">
        <v>7.33</v>
      </c>
      <c r="G131" s="98">
        <f t="shared" si="3"/>
        <v>0</v>
      </c>
      <c r="H131" s="98"/>
      <c r="I131" s="152"/>
      <c r="J131" s="102"/>
      <c r="K131" s="98">
        <f>янв.25!K131+фев.25!H131-фев.25!G131</f>
        <v>-219.9</v>
      </c>
    </row>
    <row r="132" spans="1:11">
      <c r="A132" s="45"/>
      <c r="B132" s="3">
        <v>120</v>
      </c>
      <c r="C132" s="95">
        <v>4828</v>
      </c>
      <c r="D132" s="95">
        <v>4893</v>
      </c>
      <c r="E132" s="95">
        <f t="shared" si="2"/>
        <v>65</v>
      </c>
      <c r="F132" s="154">
        <v>7.33</v>
      </c>
      <c r="G132" s="98">
        <f t="shared" si="3"/>
        <v>476.45</v>
      </c>
      <c r="H132" s="98"/>
      <c r="I132" s="152"/>
      <c r="J132" s="102"/>
      <c r="K132" s="98">
        <f>янв.25!K132+фев.25!H132-фев.25!G132</f>
        <v>-1070.18</v>
      </c>
    </row>
    <row r="133" spans="1:11">
      <c r="A133" s="45"/>
      <c r="B133" s="3">
        <v>121</v>
      </c>
      <c r="C133" s="95">
        <v>307</v>
      </c>
      <c r="D133" s="95">
        <v>310</v>
      </c>
      <c r="E133" s="95">
        <f t="shared" si="2"/>
        <v>3</v>
      </c>
      <c r="F133" s="154">
        <v>7.33</v>
      </c>
      <c r="G133" s="98">
        <f t="shared" si="3"/>
        <v>21.990000000000002</v>
      </c>
      <c r="H133" s="98"/>
      <c r="I133" s="152"/>
      <c r="J133" s="102"/>
      <c r="K133" s="98">
        <f>янв.25!K133+фев.25!H133-фев.25!G133</f>
        <v>-36.650000000000006</v>
      </c>
    </row>
    <row r="134" spans="1:11">
      <c r="A134" s="45"/>
      <c r="B134" s="3">
        <v>122</v>
      </c>
      <c r="C134" s="95">
        <v>6671</v>
      </c>
      <c r="D134" s="95">
        <v>7146</v>
      </c>
      <c r="E134" s="95">
        <f t="shared" si="2"/>
        <v>475</v>
      </c>
      <c r="F134" s="154">
        <v>7.33</v>
      </c>
      <c r="G134" s="98">
        <f t="shared" si="3"/>
        <v>3481.75</v>
      </c>
      <c r="H134" s="98">
        <v>5000</v>
      </c>
      <c r="I134" s="152">
        <v>48549</v>
      </c>
      <c r="J134" s="102">
        <v>45694</v>
      </c>
      <c r="K134" s="98">
        <f>янв.25!K134+фев.25!H134-фев.25!G134</f>
        <v>-99.649999999999636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54">
        <v>7.33</v>
      </c>
      <c r="G135" s="98">
        <f t="shared" si="3"/>
        <v>0</v>
      </c>
      <c r="H135" s="98"/>
      <c r="I135" s="152"/>
      <c r="J135" s="102"/>
      <c r="K135" s="98">
        <f>янв.25!K135+фев.25!H135-фев.25!G135</f>
        <v>0</v>
      </c>
    </row>
    <row r="136" spans="1:11">
      <c r="A136" s="45"/>
      <c r="B136" s="3">
        <v>124</v>
      </c>
      <c r="C136" s="95">
        <v>2225</v>
      </c>
      <c r="D136" s="95">
        <v>2798</v>
      </c>
      <c r="E136" s="95">
        <f t="shared" si="2"/>
        <v>573</v>
      </c>
      <c r="F136" s="154">
        <v>7.33</v>
      </c>
      <c r="G136" s="98">
        <f t="shared" si="3"/>
        <v>4200.09</v>
      </c>
      <c r="H136" s="98">
        <v>5170</v>
      </c>
      <c r="I136" s="152">
        <v>972308</v>
      </c>
      <c r="J136" s="102">
        <v>45692</v>
      </c>
      <c r="K136" s="98">
        <f>янв.25!K136+фев.25!H136-фев.25!G136</f>
        <v>-355.07000000000062</v>
      </c>
    </row>
    <row r="137" spans="1:11">
      <c r="A137" s="45"/>
      <c r="B137" s="3" t="s">
        <v>43</v>
      </c>
      <c r="C137" s="95">
        <v>3599</v>
      </c>
      <c r="D137" s="95">
        <v>3894</v>
      </c>
      <c r="E137" s="95">
        <f t="shared" si="2"/>
        <v>295</v>
      </c>
      <c r="F137" s="154">
        <v>7.33</v>
      </c>
      <c r="G137" s="98">
        <f t="shared" si="3"/>
        <v>2162.35</v>
      </c>
      <c r="H137" s="98">
        <v>4100</v>
      </c>
      <c r="I137" s="152">
        <v>821734</v>
      </c>
      <c r="J137" s="102">
        <v>45702</v>
      </c>
      <c r="K137" s="98">
        <f>янв.25!K137+фев.25!H137-фев.25!G137</f>
        <v>-825.75999999999976</v>
      </c>
    </row>
    <row r="138" spans="1:11">
      <c r="A138" s="45"/>
      <c r="B138" s="3">
        <v>125</v>
      </c>
      <c r="C138" s="95">
        <v>274</v>
      </c>
      <c r="D138" s="95">
        <v>274</v>
      </c>
      <c r="E138" s="95">
        <f t="shared" si="2"/>
        <v>0</v>
      </c>
      <c r="F138" s="154">
        <v>7.33</v>
      </c>
      <c r="G138" s="98">
        <f t="shared" si="3"/>
        <v>0</v>
      </c>
      <c r="H138" s="98"/>
      <c r="I138" s="152"/>
      <c r="J138" s="102"/>
      <c r="K138" s="98">
        <f>янв.25!K138+фев.25!H138-фев.25!G138</f>
        <v>-73.3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54">
        <v>7.33</v>
      </c>
      <c r="G139" s="98">
        <f t="shared" ref="G139" si="5">F139*E139</f>
        <v>0</v>
      </c>
      <c r="H139" s="98"/>
      <c r="I139" s="152"/>
      <c r="J139" s="102"/>
      <c r="K139" s="98">
        <f>янв.25!K139+фев.25!H139-фев.25!G139</f>
        <v>0</v>
      </c>
    </row>
    <row r="140" spans="1:11">
      <c r="A140" s="45"/>
      <c r="B140" s="3">
        <v>127</v>
      </c>
      <c r="C140" s="95">
        <v>258</v>
      </c>
      <c r="D140" s="95">
        <v>258</v>
      </c>
      <c r="E140" s="95">
        <f t="shared" si="4"/>
        <v>0</v>
      </c>
      <c r="F140" s="154">
        <v>7.33</v>
      </c>
      <c r="G140" s="98">
        <f t="shared" ref="G140:G202" si="6">F140*E140</f>
        <v>0</v>
      </c>
      <c r="H140" s="98"/>
      <c r="I140" s="152"/>
      <c r="J140" s="102"/>
      <c r="K140" s="98">
        <f>янв.25!K140+фев.25!H140-фев.25!G140</f>
        <v>885</v>
      </c>
    </row>
    <row r="141" spans="1:11">
      <c r="A141" s="45"/>
      <c r="B141" s="3">
        <v>128</v>
      </c>
      <c r="C141" s="95">
        <v>1378</v>
      </c>
      <c r="D141" s="95">
        <v>1662</v>
      </c>
      <c r="E141" s="95">
        <f t="shared" si="4"/>
        <v>284</v>
      </c>
      <c r="F141" s="154">
        <v>7.33</v>
      </c>
      <c r="G141" s="98">
        <f t="shared" si="6"/>
        <v>2081.7199999999998</v>
      </c>
      <c r="H141" s="98"/>
      <c r="I141" s="152"/>
      <c r="J141" s="102"/>
      <c r="K141" s="98">
        <f>янв.25!K141+фев.25!H141-фев.25!G141</f>
        <v>-193.7199999999998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54">
        <v>7.33</v>
      </c>
      <c r="G142" s="98">
        <f t="shared" si="6"/>
        <v>0</v>
      </c>
      <c r="H142" s="98"/>
      <c r="I142" s="152"/>
      <c r="J142" s="102"/>
      <c r="K142" s="98">
        <f>янв.25!K142+фев.25!H142-фев.25!G142</f>
        <v>0</v>
      </c>
    </row>
    <row r="143" spans="1:11">
      <c r="A143" s="45"/>
      <c r="B143" s="11">
        <v>130</v>
      </c>
      <c r="C143" s="95">
        <v>348</v>
      </c>
      <c r="D143" s="95">
        <v>348</v>
      </c>
      <c r="E143" s="95">
        <f t="shared" si="4"/>
        <v>0</v>
      </c>
      <c r="F143" s="154">
        <v>7.33</v>
      </c>
      <c r="G143" s="98">
        <f t="shared" si="6"/>
        <v>0</v>
      </c>
      <c r="H143" s="98">
        <v>1000</v>
      </c>
      <c r="I143" s="152">
        <v>974322</v>
      </c>
      <c r="J143" s="102">
        <v>45702</v>
      </c>
      <c r="K143" s="98">
        <f>янв.25!K143+фев.25!H143-фев.25!G143</f>
        <v>1000</v>
      </c>
    </row>
    <row r="144" spans="1:11">
      <c r="A144" s="45"/>
      <c r="B144" s="3">
        <v>131.13200000000001</v>
      </c>
      <c r="C144" s="95">
        <v>60469</v>
      </c>
      <c r="D144" s="95">
        <v>61205</v>
      </c>
      <c r="E144" s="95">
        <f t="shared" si="4"/>
        <v>736</v>
      </c>
      <c r="F144" s="154">
        <v>7.33</v>
      </c>
      <c r="G144" s="98">
        <f t="shared" si="6"/>
        <v>5394.88</v>
      </c>
      <c r="H144" s="98">
        <v>6671</v>
      </c>
      <c r="I144" s="152">
        <v>488943</v>
      </c>
      <c r="J144" s="102">
        <v>45691</v>
      </c>
      <c r="K144" s="98">
        <f>янв.25!K144+фев.25!H144-фев.25!G144</f>
        <v>-3179.1800000000003</v>
      </c>
    </row>
    <row r="145" spans="1:11">
      <c r="A145" s="45"/>
      <c r="B145" s="3" t="s">
        <v>34</v>
      </c>
      <c r="C145" s="95">
        <v>54951</v>
      </c>
      <c r="D145" s="95">
        <v>56320</v>
      </c>
      <c r="E145" s="95">
        <f t="shared" si="4"/>
        <v>1369</v>
      </c>
      <c r="F145" s="154">
        <v>7.33</v>
      </c>
      <c r="G145" s="98">
        <f t="shared" si="6"/>
        <v>10034.77</v>
      </c>
      <c r="H145" s="98">
        <v>16126</v>
      </c>
      <c r="I145" s="152">
        <v>488893</v>
      </c>
      <c r="J145" s="102">
        <v>45691</v>
      </c>
      <c r="K145" s="98">
        <f>янв.25!K145+фев.25!H145-фев.25!G145</f>
        <v>-10034.77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54">
        <v>7.33</v>
      </c>
      <c r="G146" s="98">
        <f t="shared" si="6"/>
        <v>0</v>
      </c>
      <c r="H146" s="98"/>
      <c r="I146" s="152"/>
      <c r="J146" s="102"/>
      <c r="K146" s="98">
        <f>янв.25!K146+фев.25!H146-фев.25!G146</f>
        <v>0</v>
      </c>
    </row>
    <row r="147" spans="1:11">
      <c r="A147" s="45"/>
      <c r="B147" s="3">
        <v>135</v>
      </c>
      <c r="C147" s="95">
        <v>2235</v>
      </c>
      <c r="D147" s="95">
        <v>2240</v>
      </c>
      <c r="E147" s="95">
        <f t="shared" si="4"/>
        <v>5</v>
      </c>
      <c r="F147" s="154">
        <v>7.33</v>
      </c>
      <c r="G147" s="98">
        <f t="shared" si="6"/>
        <v>36.65</v>
      </c>
      <c r="H147" s="98"/>
      <c r="I147" s="152"/>
      <c r="J147" s="102"/>
      <c r="K147" s="98">
        <f>янв.25!K147+фев.25!H147-фев.25!G147</f>
        <v>-36.65</v>
      </c>
    </row>
    <row r="148" spans="1:11">
      <c r="A148" s="45"/>
      <c r="B148" s="3">
        <v>136</v>
      </c>
      <c r="C148" s="95">
        <v>7239</v>
      </c>
      <c r="D148" s="95">
        <v>7239</v>
      </c>
      <c r="E148" s="95">
        <f t="shared" si="4"/>
        <v>0</v>
      </c>
      <c r="F148" s="154">
        <v>7.33</v>
      </c>
      <c r="G148" s="98">
        <f t="shared" si="6"/>
        <v>0</v>
      </c>
      <c r="H148" s="98"/>
      <c r="I148" s="152"/>
      <c r="J148" s="102"/>
      <c r="K148" s="98">
        <f>янв.25!K148+фев.25!H148-фев.25!G148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54">
        <v>7.33</v>
      </c>
      <c r="G149" s="98">
        <f t="shared" si="6"/>
        <v>0</v>
      </c>
      <c r="H149" s="98"/>
      <c r="I149" s="152"/>
      <c r="J149" s="102"/>
      <c r="K149" s="98">
        <f>янв.25!K149+фев.25!H149-фев.25!G149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54">
        <v>7.33</v>
      </c>
      <c r="G150" s="98">
        <f t="shared" si="6"/>
        <v>0</v>
      </c>
      <c r="H150" s="98"/>
      <c r="I150" s="152"/>
      <c r="J150" s="102"/>
      <c r="K150" s="98">
        <f>янв.25!K150+фев.25!H150-фев.25!G150</f>
        <v>0</v>
      </c>
    </row>
    <row r="151" spans="1:11">
      <c r="A151" s="45"/>
      <c r="B151" s="3">
        <v>139</v>
      </c>
      <c r="C151" s="95">
        <v>1028</v>
      </c>
      <c r="D151" s="95">
        <v>1028</v>
      </c>
      <c r="E151" s="95">
        <f t="shared" si="4"/>
        <v>0</v>
      </c>
      <c r="F151" s="154">
        <v>7.33</v>
      </c>
      <c r="G151" s="98">
        <f t="shared" si="6"/>
        <v>0</v>
      </c>
      <c r="H151" s="98"/>
      <c r="I151" s="152"/>
      <c r="J151" s="102"/>
      <c r="K151" s="98">
        <f>янв.25!K151+фев.25!H151-фев.25!G151</f>
        <v>1000</v>
      </c>
    </row>
    <row r="152" spans="1:11">
      <c r="A152" s="45"/>
      <c r="B152" s="3">
        <v>140</v>
      </c>
      <c r="C152" s="95">
        <v>8239</v>
      </c>
      <c r="D152" s="95">
        <v>8397</v>
      </c>
      <c r="E152" s="95">
        <f t="shared" si="4"/>
        <v>158</v>
      </c>
      <c r="F152" s="154">
        <v>7.33</v>
      </c>
      <c r="G152" s="98">
        <f t="shared" si="6"/>
        <v>1158.1400000000001</v>
      </c>
      <c r="H152" s="98"/>
      <c r="I152" s="152"/>
      <c r="J152" s="102"/>
      <c r="K152" s="98">
        <f>янв.25!K152+фев.25!H152-фев.25!G152</f>
        <v>7055.37</v>
      </c>
    </row>
    <row r="153" spans="1:11">
      <c r="A153" s="45"/>
      <c r="B153" s="3">
        <v>141</v>
      </c>
      <c r="C153" s="95">
        <v>7085</v>
      </c>
      <c r="D153" s="95">
        <v>8864</v>
      </c>
      <c r="E153" s="95">
        <f t="shared" si="4"/>
        <v>1779</v>
      </c>
      <c r="F153" s="154">
        <v>7.33</v>
      </c>
      <c r="G153" s="98">
        <f t="shared" si="6"/>
        <v>13040.07</v>
      </c>
      <c r="H153" s="98">
        <v>15200</v>
      </c>
      <c r="I153" s="152">
        <v>564362</v>
      </c>
      <c r="J153" s="102">
        <v>45706</v>
      </c>
      <c r="K153" s="98">
        <f>янв.25!K153+фев.25!H153-фев.25!G153</f>
        <v>-1035.1599999999999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54">
        <v>7.33</v>
      </c>
      <c r="G154" s="98">
        <f t="shared" si="6"/>
        <v>0</v>
      </c>
      <c r="H154" s="98"/>
      <c r="I154" s="152"/>
      <c r="J154" s="102"/>
      <c r="K154" s="98">
        <f>янв.25!K154+фев.25!H154-фев.25!G154</f>
        <v>0</v>
      </c>
    </row>
    <row r="155" spans="1:11">
      <c r="A155" s="45"/>
      <c r="B155" s="3">
        <v>143</v>
      </c>
      <c r="C155" s="95">
        <v>10824</v>
      </c>
      <c r="D155" s="95">
        <v>11785</v>
      </c>
      <c r="E155" s="95">
        <f t="shared" si="4"/>
        <v>961</v>
      </c>
      <c r="F155" s="154">
        <v>7.33</v>
      </c>
      <c r="G155" s="98">
        <f t="shared" si="6"/>
        <v>7044.13</v>
      </c>
      <c r="H155" s="98">
        <v>7600</v>
      </c>
      <c r="I155" s="152">
        <v>503851</v>
      </c>
      <c r="J155" s="102">
        <v>45700</v>
      </c>
      <c r="K155" s="98">
        <f>янв.25!K155+фев.25!H155-фев.25!G155</f>
        <v>-2280.84</v>
      </c>
    </row>
    <row r="156" spans="1:11">
      <c r="A156" s="45"/>
      <c r="B156" s="3">
        <v>144</v>
      </c>
      <c r="C156" s="95">
        <v>5456</v>
      </c>
      <c r="D156" s="95">
        <v>5456</v>
      </c>
      <c r="E156" s="95">
        <f t="shared" si="4"/>
        <v>0</v>
      </c>
      <c r="F156" s="154">
        <v>7.33</v>
      </c>
      <c r="G156" s="98">
        <f t="shared" si="6"/>
        <v>0</v>
      </c>
      <c r="H156" s="98"/>
      <c r="I156" s="152"/>
      <c r="J156" s="102"/>
      <c r="K156" s="98">
        <f>янв.25!K156+фев.25!H156-фев.25!G156</f>
        <v>0</v>
      </c>
    </row>
    <row r="157" spans="1:11">
      <c r="A157" s="45"/>
      <c r="B157" s="3">
        <v>145</v>
      </c>
      <c r="C157" s="95">
        <v>31845</v>
      </c>
      <c r="D157" s="95">
        <v>31971</v>
      </c>
      <c r="E157" s="95">
        <f t="shared" si="4"/>
        <v>126</v>
      </c>
      <c r="F157" s="154">
        <v>7.33</v>
      </c>
      <c r="G157" s="98">
        <f t="shared" si="6"/>
        <v>923.58</v>
      </c>
      <c r="H157" s="98">
        <v>1217</v>
      </c>
      <c r="I157" s="152">
        <v>350508</v>
      </c>
      <c r="J157" s="102">
        <v>45693</v>
      </c>
      <c r="K157" s="98">
        <f>янв.25!K157+фев.25!H157-фев.25!G157</f>
        <v>-886.71000000000015</v>
      </c>
    </row>
    <row r="158" spans="1:11">
      <c r="A158" s="45"/>
      <c r="B158" s="3">
        <v>146</v>
      </c>
      <c r="C158" s="95">
        <v>43225</v>
      </c>
      <c r="D158" s="95">
        <v>46273</v>
      </c>
      <c r="E158" s="95">
        <f t="shared" si="4"/>
        <v>3048</v>
      </c>
      <c r="F158" s="154">
        <v>7.33</v>
      </c>
      <c r="G158" s="98">
        <f t="shared" si="6"/>
        <v>22341.84</v>
      </c>
      <c r="H158" s="98"/>
      <c r="I158" s="152"/>
      <c r="J158" s="102"/>
      <c r="K158" s="98">
        <f>янв.25!K158+фев.25!H158-фев.25!G158</f>
        <v>-49924.630000000005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54">
        <v>7.33</v>
      </c>
      <c r="G159" s="98">
        <f t="shared" si="6"/>
        <v>0</v>
      </c>
      <c r="H159" s="98"/>
      <c r="I159" s="152"/>
      <c r="J159" s="102"/>
      <c r="K159" s="98">
        <f>янв.25!K159+фев.25!H159-фев.25!G159</f>
        <v>0</v>
      </c>
    </row>
    <row r="160" spans="1:11">
      <c r="A160" s="45"/>
      <c r="B160" s="3">
        <v>148</v>
      </c>
      <c r="C160" s="95">
        <v>6243</v>
      </c>
      <c r="D160" s="95">
        <v>6253</v>
      </c>
      <c r="E160" s="95">
        <f t="shared" si="4"/>
        <v>10</v>
      </c>
      <c r="F160" s="154">
        <v>7.33</v>
      </c>
      <c r="G160" s="98">
        <f t="shared" si="6"/>
        <v>73.3</v>
      </c>
      <c r="H160" s="98"/>
      <c r="I160" s="152"/>
      <c r="J160" s="102"/>
      <c r="K160" s="98">
        <f>янв.25!K160+фев.25!H160-фев.25!G160</f>
        <v>36.08</v>
      </c>
    </row>
    <row r="161" spans="1:11">
      <c r="A161" s="45"/>
      <c r="B161" s="3">
        <v>149</v>
      </c>
      <c r="C161" s="95">
        <v>7639</v>
      </c>
      <c r="D161" s="95">
        <v>7663</v>
      </c>
      <c r="E161" s="95">
        <f t="shared" si="4"/>
        <v>24</v>
      </c>
      <c r="F161" s="154">
        <v>7.33</v>
      </c>
      <c r="G161" s="98">
        <f t="shared" si="6"/>
        <v>175.92000000000002</v>
      </c>
      <c r="H161" s="98">
        <v>4471.6000000000004</v>
      </c>
      <c r="I161" s="152">
        <v>61854</v>
      </c>
      <c r="J161" s="102">
        <v>45698</v>
      </c>
      <c r="K161" s="98">
        <f>янв.25!K161+фев.25!H161-фев.25!G161</f>
        <v>-175.9199999999982</v>
      </c>
    </row>
    <row r="162" spans="1:11">
      <c r="A162" s="45"/>
      <c r="B162" s="3">
        <v>150</v>
      </c>
      <c r="C162" s="95">
        <v>385</v>
      </c>
      <c r="D162" s="95">
        <v>422</v>
      </c>
      <c r="E162" s="95">
        <f t="shared" si="4"/>
        <v>37</v>
      </c>
      <c r="F162" s="154">
        <v>7.33</v>
      </c>
      <c r="G162" s="98">
        <f t="shared" si="6"/>
        <v>271.20999999999998</v>
      </c>
      <c r="H162" s="98">
        <v>400</v>
      </c>
      <c r="I162" s="152">
        <v>69889</v>
      </c>
      <c r="J162" s="102">
        <v>45704</v>
      </c>
      <c r="K162" s="98">
        <f>янв.25!K162+фев.25!H162-фев.25!G162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54">
        <v>7.33</v>
      </c>
      <c r="G163" s="98">
        <f t="shared" si="6"/>
        <v>0</v>
      </c>
      <c r="H163" s="98"/>
      <c r="I163" s="152"/>
      <c r="J163" s="102"/>
      <c r="K163" s="98">
        <f>янв.25!K163+фев.25!H163-фев.25!G163</f>
        <v>0</v>
      </c>
    </row>
    <row r="164" spans="1:11">
      <c r="A164" s="45"/>
      <c r="B164" s="3">
        <v>152</v>
      </c>
      <c r="C164" s="95">
        <v>25822</v>
      </c>
      <c r="D164" s="95">
        <v>26536</v>
      </c>
      <c r="E164" s="95">
        <f t="shared" si="4"/>
        <v>714</v>
      </c>
      <c r="F164" s="154">
        <v>7.33</v>
      </c>
      <c r="G164" s="98">
        <f t="shared" si="6"/>
        <v>5233.62</v>
      </c>
      <c r="H164" s="98"/>
      <c r="I164" s="152"/>
      <c r="J164" s="102"/>
      <c r="K164" s="98">
        <f>янв.25!K164+фев.25!H164-фев.25!G164</f>
        <v>-3694.3199999999997</v>
      </c>
    </row>
    <row r="165" spans="1:11">
      <c r="A165" s="45"/>
      <c r="B165" s="3">
        <v>153</v>
      </c>
      <c r="C165" s="95">
        <v>3377</v>
      </c>
      <c r="D165" s="95">
        <v>3378</v>
      </c>
      <c r="E165" s="95">
        <f t="shared" si="4"/>
        <v>1</v>
      </c>
      <c r="F165" s="154">
        <v>7.33</v>
      </c>
      <c r="G165" s="98">
        <f t="shared" si="6"/>
        <v>7.33</v>
      </c>
      <c r="H165" s="98"/>
      <c r="I165" s="152"/>
      <c r="J165" s="102"/>
      <c r="K165" s="98">
        <f>янв.25!K165+фев.25!H165-фев.25!G165</f>
        <v>-7.33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54">
        <v>7.33</v>
      </c>
      <c r="G166" s="98">
        <f t="shared" si="6"/>
        <v>0</v>
      </c>
      <c r="H166" s="98"/>
      <c r="I166" s="152"/>
      <c r="J166" s="102"/>
      <c r="K166" s="98">
        <f>янв.25!K166+фев.25!H166-фев.25!G166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54">
        <v>7.33</v>
      </c>
      <c r="G167" s="98">
        <f t="shared" si="6"/>
        <v>0</v>
      </c>
      <c r="H167" s="98"/>
      <c r="I167" s="152"/>
      <c r="J167" s="102"/>
      <c r="K167" s="98">
        <f>янв.25!K167+фев.25!H167-фев.25!G167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54">
        <v>7.33</v>
      </c>
      <c r="G168" s="98">
        <f t="shared" si="6"/>
        <v>0</v>
      </c>
      <c r="H168" s="98"/>
      <c r="I168" s="152"/>
      <c r="J168" s="102"/>
      <c r="K168" s="98">
        <f>янв.25!K168+фев.25!H168-фев.25!G168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54">
        <v>7.33</v>
      </c>
      <c r="G169" s="98">
        <f t="shared" si="6"/>
        <v>0</v>
      </c>
      <c r="H169" s="98"/>
      <c r="I169" s="152"/>
      <c r="J169" s="102"/>
      <c r="K169" s="98">
        <f>янв.25!K169+фев.25!H169-фев.25!G169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54">
        <v>7.33</v>
      </c>
      <c r="G170" s="98">
        <f t="shared" si="6"/>
        <v>0</v>
      </c>
      <c r="H170" s="98"/>
      <c r="I170" s="152"/>
      <c r="J170" s="102"/>
      <c r="K170" s="98">
        <f>янв.25!K170+фев.25!H170-фев.25!G170</f>
        <v>0</v>
      </c>
    </row>
    <row r="171" spans="1:11">
      <c r="A171" s="45"/>
      <c r="B171" s="3">
        <v>159</v>
      </c>
      <c r="C171" s="95">
        <v>7498</v>
      </c>
      <c r="D171" s="95">
        <v>7531</v>
      </c>
      <c r="E171" s="95">
        <f t="shared" si="4"/>
        <v>33</v>
      </c>
      <c r="F171" s="154">
        <v>7.33</v>
      </c>
      <c r="G171" s="98">
        <f t="shared" si="6"/>
        <v>241.89000000000001</v>
      </c>
      <c r="H171" s="98"/>
      <c r="I171" s="152"/>
      <c r="J171" s="102"/>
      <c r="K171" s="98">
        <f>янв.25!K171+фев.25!H171-фев.25!G171</f>
        <v>1558.11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54">
        <v>7.33</v>
      </c>
      <c r="G172" s="98">
        <f t="shared" si="6"/>
        <v>0</v>
      </c>
      <c r="H172" s="98"/>
      <c r="I172" s="152"/>
      <c r="J172" s="102"/>
      <c r="K172" s="98">
        <f>янв.25!K172+фев.25!H172-фев.25!G172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54">
        <v>7.33</v>
      </c>
      <c r="G173" s="98">
        <f t="shared" si="6"/>
        <v>0</v>
      </c>
      <c r="H173" s="98"/>
      <c r="I173" s="152"/>
      <c r="J173" s="102"/>
      <c r="K173" s="98">
        <f>янв.25!K173+фев.25!H173-фев.25!G173</f>
        <v>0</v>
      </c>
    </row>
    <row r="174" spans="1:11">
      <c r="A174" s="45"/>
      <c r="B174" s="3">
        <v>162</v>
      </c>
      <c r="C174" s="95">
        <v>3465</v>
      </c>
      <c r="D174" s="95">
        <v>3465</v>
      </c>
      <c r="E174" s="95">
        <f t="shared" si="4"/>
        <v>0</v>
      </c>
      <c r="F174" s="154">
        <v>7.33</v>
      </c>
      <c r="G174" s="98">
        <f t="shared" si="6"/>
        <v>0</v>
      </c>
      <c r="H174" s="98"/>
      <c r="I174" s="152"/>
      <c r="J174" s="102"/>
      <c r="K174" s="98">
        <f>янв.25!K174+фев.25!H174-фев.25!G174</f>
        <v>0</v>
      </c>
    </row>
    <row r="175" spans="1:11">
      <c r="A175" s="45"/>
      <c r="B175" s="3">
        <v>163</v>
      </c>
      <c r="C175" s="95">
        <v>25287</v>
      </c>
      <c r="D175" s="95">
        <v>26028</v>
      </c>
      <c r="E175" s="95">
        <f t="shared" si="4"/>
        <v>741</v>
      </c>
      <c r="F175" s="154">
        <v>7.33</v>
      </c>
      <c r="G175" s="98">
        <f t="shared" si="6"/>
        <v>5431.53</v>
      </c>
      <c r="H175" s="98">
        <v>4000</v>
      </c>
      <c r="I175" s="152">
        <v>263968</v>
      </c>
      <c r="J175" s="102">
        <v>45701</v>
      </c>
      <c r="K175" s="98">
        <f>янв.25!K175+фев.25!H175-фев.25!G175</f>
        <v>-4468.33</v>
      </c>
    </row>
    <row r="176" spans="1:11">
      <c r="A176" s="45"/>
      <c r="B176" s="3">
        <v>164</v>
      </c>
      <c r="C176" s="95">
        <v>33558</v>
      </c>
      <c r="D176" s="95">
        <v>33653</v>
      </c>
      <c r="E176" s="95">
        <f t="shared" si="4"/>
        <v>95</v>
      </c>
      <c r="F176" s="154">
        <v>7.33</v>
      </c>
      <c r="G176" s="98">
        <f t="shared" si="6"/>
        <v>696.35</v>
      </c>
      <c r="H176" s="98"/>
      <c r="I176" s="152"/>
      <c r="J176" s="102"/>
      <c r="K176" s="98">
        <f>янв.25!K176+фев.25!H176-фев.25!G176</f>
        <v>-4441.0400000000009</v>
      </c>
    </row>
    <row r="177" spans="1:11">
      <c r="A177" s="45"/>
      <c r="B177" s="3">
        <v>165</v>
      </c>
      <c r="C177" s="95">
        <v>29775</v>
      </c>
      <c r="D177" s="95">
        <v>29775</v>
      </c>
      <c r="E177" s="95">
        <f t="shared" si="4"/>
        <v>0</v>
      </c>
      <c r="F177" s="154">
        <v>7.33</v>
      </c>
      <c r="G177" s="98">
        <f t="shared" si="6"/>
        <v>0</v>
      </c>
      <c r="H177" s="98"/>
      <c r="I177" s="152"/>
      <c r="J177" s="102"/>
      <c r="K177" s="98">
        <f>янв.25!K177+фев.25!H177-фев.25!G177</f>
        <v>0</v>
      </c>
    </row>
    <row r="178" spans="1:11">
      <c r="A178" s="45"/>
      <c r="B178" s="3">
        <v>166</v>
      </c>
      <c r="C178" s="95">
        <v>83747</v>
      </c>
      <c r="D178" s="95">
        <v>85501</v>
      </c>
      <c r="E178" s="95">
        <f t="shared" si="4"/>
        <v>1754</v>
      </c>
      <c r="F178" s="154">
        <v>7.33</v>
      </c>
      <c r="G178" s="98">
        <f t="shared" si="6"/>
        <v>12856.82</v>
      </c>
      <c r="H178" s="98">
        <v>8500</v>
      </c>
      <c r="I178" s="152">
        <v>468527</v>
      </c>
      <c r="J178" s="102">
        <v>45715</v>
      </c>
      <c r="K178" s="98">
        <f>янв.25!K178+фев.25!H178-фев.25!G178</f>
        <v>-6851.9400000000005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54">
        <v>7.33</v>
      </c>
      <c r="G179" s="98">
        <f t="shared" si="6"/>
        <v>0</v>
      </c>
      <c r="H179" s="98"/>
      <c r="I179" s="152"/>
      <c r="J179" s="102"/>
      <c r="K179" s="98">
        <f>янв.25!K179+фев.25!H179-фев.25!G179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54">
        <v>7.33</v>
      </c>
      <c r="G180" s="98">
        <f t="shared" si="6"/>
        <v>0</v>
      </c>
      <c r="H180" s="98"/>
      <c r="I180" s="152"/>
      <c r="J180" s="102"/>
      <c r="K180" s="98">
        <f>янв.25!K180+фев.25!H180-фев.25!G180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54">
        <v>7.33</v>
      </c>
      <c r="G181" s="98">
        <f t="shared" si="6"/>
        <v>0</v>
      </c>
      <c r="H181" s="98"/>
      <c r="I181" s="152"/>
      <c r="J181" s="102"/>
      <c r="K181" s="98">
        <f>янв.25!K181+фев.25!H181-фев.25!G181</f>
        <v>0</v>
      </c>
    </row>
    <row r="182" spans="1:11">
      <c r="A182" s="45"/>
      <c r="B182" s="3">
        <v>170</v>
      </c>
      <c r="C182" s="95">
        <v>15</v>
      </c>
      <c r="D182" s="95">
        <v>15</v>
      </c>
      <c r="E182" s="95">
        <f t="shared" si="4"/>
        <v>0</v>
      </c>
      <c r="F182" s="154">
        <v>7.33</v>
      </c>
      <c r="G182" s="98">
        <f t="shared" si="6"/>
        <v>0</v>
      </c>
      <c r="H182" s="98"/>
      <c r="I182" s="152"/>
      <c r="J182" s="102"/>
      <c r="K182" s="98">
        <f>янв.25!K182+фев.25!H182-фев.25!G182</f>
        <v>0</v>
      </c>
    </row>
    <row r="183" spans="1:11">
      <c r="A183" s="55"/>
      <c r="B183" s="3">
        <v>171</v>
      </c>
      <c r="C183" s="95">
        <v>13448</v>
      </c>
      <c r="D183" s="95">
        <v>14198</v>
      </c>
      <c r="E183" s="95">
        <f t="shared" si="4"/>
        <v>750</v>
      </c>
      <c r="F183" s="154">
        <v>7.33</v>
      </c>
      <c r="G183" s="98">
        <f t="shared" si="6"/>
        <v>5497.5</v>
      </c>
      <c r="H183" s="98"/>
      <c r="I183" s="152"/>
      <c r="J183" s="102"/>
      <c r="K183" s="98">
        <f>янв.25!K183+фев.25!H183-фев.25!G183</f>
        <v>-5500.75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54">
        <v>7.33</v>
      </c>
      <c r="G184" s="98">
        <f t="shared" si="6"/>
        <v>0</v>
      </c>
      <c r="H184" s="98"/>
      <c r="I184" s="152"/>
      <c r="J184" s="102"/>
      <c r="K184" s="98">
        <f>янв.25!K184+фев.25!H184-фев.25!G184</f>
        <v>0</v>
      </c>
    </row>
    <row r="185" spans="1:11">
      <c r="A185" s="45"/>
      <c r="B185" s="3">
        <v>173</v>
      </c>
      <c r="C185" s="95">
        <v>8876</v>
      </c>
      <c r="D185" s="95">
        <v>9185</v>
      </c>
      <c r="E185" s="95">
        <f t="shared" si="4"/>
        <v>309</v>
      </c>
      <c r="F185" s="154">
        <v>7.33</v>
      </c>
      <c r="G185" s="98">
        <f t="shared" si="6"/>
        <v>2264.9699999999998</v>
      </c>
      <c r="H185" s="98">
        <v>160</v>
      </c>
      <c r="I185" s="152">
        <v>936967</v>
      </c>
      <c r="J185" s="102">
        <v>45715</v>
      </c>
      <c r="K185" s="98">
        <f>янв.25!K185+фев.25!H185-фев.25!G185</f>
        <v>-2104.9699999999998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54">
        <v>7.33</v>
      </c>
      <c r="G186" s="98">
        <f t="shared" si="6"/>
        <v>0</v>
      </c>
      <c r="H186" s="98"/>
      <c r="I186" s="152"/>
      <c r="J186" s="102"/>
      <c r="K186" s="98">
        <f>янв.25!K186+фев.25!H186-фев.25!G186</f>
        <v>0</v>
      </c>
    </row>
    <row r="187" spans="1:11">
      <c r="A187" s="45"/>
      <c r="B187" s="3">
        <v>175</v>
      </c>
      <c r="C187" s="95">
        <v>5</v>
      </c>
      <c r="D187" s="95">
        <v>5</v>
      </c>
      <c r="E187" s="95">
        <f t="shared" si="4"/>
        <v>0</v>
      </c>
      <c r="F187" s="154">
        <v>7.33</v>
      </c>
      <c r="G187" s="98">
        <f t="shared" si="6"/>
        <v>0</v>
      </c>
      <c r="H187" s="98"/>
      <c r="I187" s="152"/>
      <c r="J187" s="102"/>
      <c r="K187" s="98">
        <f>янв.25!K187+фев.25!H187-фев.25!G187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54">
        <v>7.33</v>
      </c>
      <c r="G188" s="98">
        <f t="shared" si="6"/>
        <v>0</v>
      </c>
      <c r="H188" s="98"/>
      <c r="I188" s="152"/>
      <c r="J188" s="102"/>
      <c r="K188" s="98">
        <f>янв.25!K188+фев.25!H188-фев.25!G188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54">
        <v>7.33</v>
      </c>
      <c r="G189" s="98">
        <f t="shared" si="6"/>
        <v>0</v>
      </c>
      <c r="H189" s="98"/>
      <c r="I189" s="152"/>
      <c r="J189" s="102"/>
      <c r="K189" s="98">
        <f>янв.25!K189+фев.25!H189-фев.25!G189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54">
        <v>7.33</v>
      </c>
      <c r="G190" s="98">
        <f t="shared" si="6"/>
        <v>0</v>
      </c>
      <c r="H190" s="98"/>
      <c r="I190" s="152"/>
      <c r="J190" s="102"/>
      <c r="K190" s="98">
        <f>янв.25!K190+фев.25!H190-фев.25!G190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54">
        <v>7.33</v>
      </c>
      <c r="G191" s="98">
        <f t="shared" si="6"/>
        <v>0</v>
      </c>
      <c r="H191" s="98"/>
      <c r="I191" s="152"/>
      <c r="J191" s="102"/>
      <c r="K191" s="98">
        <f>янв.25!K191+фев.25!H191-фев.25!G191</f>
        <v>0</v>
      </c>
    </row>
    <row r="192" spans="1:11">
      <c r="A192" s="45"/>
      <c r="B192" s="3">
        <v>180</v>
      </c>
      <c r="C192" s="95">
        <v>3835</v>
      </c>
      <c r="D192" s="95">
        <v>3953</v>
      </c>
      <c r="E192" s="95">
        <f t="shared" si="4"/>
        <v>118</v>
      </c>
      <c r="F192" s="154">
        <v>7.33</v>
      </c>
      <c r="G192" s="98">
        <f t="shared" si="6"/>
        <v>864.94</v>
      </c>
      <c r="H192" s="98"/>
      <c r="I192" s="152"/>
      <c r="J192" s="102"/>
      <c r="K192" s="98">
        <f>янв.25!K192+фев.25!H192-фев.25!G192</f>
        <v>-933.34</v>
      </c>
    </row>
    <row r="193" spans="1:11">
      <c r="A193" s="45"/>
      <c r="B193" s="3">
        <v>181</v>
      </c>
      <c r="C193" s="95">
        <v>11292</v>
      </c>
      <c r="D193" s="95">
        <v>11670</v>
      </c>
      <c r="E193" s="95">
        <f t="shared" si="4"/>
        <v>378</v>
      </c>
      <c r="F193" s="154">
        <v>7.33</v>
      </c>
      <c r="G193" s="98">
        <f t="shared" si="6"/>
        <v>2770.7400000000002</v>
      </c>
      <c r="H193" s="98">
        <v>1810</v>
      </c>
      <c r="I193" s="152">
        <v>291314</v>
      </c>
      <c r="J193" s="102">
        <v>45691</v>
      </c>
      <c r="K193" s="98">
        <f>янв.25!K193+фев.25!H193-фев.25!G193</f>
        <v>-359.58000000000038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54">
        <v>7.33</v>
      </c>
      <c r="G194" s="98">
        <f t="shared" si="6"/>
        <v>0</v>
      </c>
      <c r="H194" s="98"/>
      <c r="I194" s="152"/>
      <c r="J194" s="102"/>
      <c r="K194" s="98">
        <f>янв.25!K194+фев.25!H194-фев.25!G194</f>
        <v>0</v>
      </c>
    </row>
    <row r="195" spans="1:11">
      <c r="A195" s="45"/>
      <c r="B195" s="3">
        <v>183</v>
      </c>
      <c r="C195" s="95">
        <v>28002</v>
      </c>
      <c r="D195" s="95">
        <v>29073</v>
      </c>
      <c r="E195" s="95">
        <f t="shared" si="4"/>
        <v>1071</v>
      </c>
      <c r="F195" s="154">
        <v>7.33</v>
      </c>
      <c r="G195" s="98">
        <f t="shared" si="6"/>
        <v>7850.43</v>
      </c>
      <c r="H195" s="98">
        <v>9245</v>
      </c>
      <c r="I195" s="152">
        <v>409197</v>
      </c>
      <c r="J195" s="102">
        <v>45698</v>
      </c>
      <c r="K195" s="98">
        <f>янв.25!K195+фев.25!H195-фев.25!G195</f>
        <v>-4598.5599999999995</v>
      </c>
    </row>
    <row r="196" spans="1:11">
      <c r="A196" s="45"/>
      <c r="B196" s="3">
        <v>184</v>
      </c>
      <c r="C196" s="95">
        <v>72522</v>
      </c>
      <c r="D196" s="95">
        <v>73631</v>
      </c>
      <c r="E196" s="95">
        <f t="shared" si="4"/>
        <v>1109</v>
      </c>
      <c r="F196" s="154">
        <v>7.33</v>
      </c>
      <c r="G196" s="98">
        <f t="shared" si="6"/>
        <v>8128.97</v>
      </c>
      <c r="H196" s="98">
        <v>13000</v>
      </c>
      <c r="I196" s="152">
        <v>731790</v>
      </c>
      <c r="J196" s="102">
        <v>45693</v>
      </c>
      <c r="K196" s="98">
        <f>янв.25!K196+фев.25!H196-фев.25!G196</f>
        <v>-4628.6500000000005</v>
      </c>
    </row>
    <row r="197" spans="1:11">
      <c r="A197" s="45"/>
      <c r="B197" s="3">
        <v>185</v>
      </c>
      <c r="C197" s="95">
        <v>9224</v>
      </c>
      <c r="D197" s="95">
        <v>10366</v>
      </c>
      <c r="E197" s="95">
        <f t="shared" si="4"/>
        <v>1142</v>
      </c>
      <c r="F197" s="154">
        <v>7.33</v>
      </c>
      <c r="G197" s="98">
        <f t="shared" si="6"/>
        <v>8370.86</v>
      </c>
      <c r="H197" s="98">
        <v>5000</v>
      </c>
      <c r="I197" s="152">
        <v>446354</v>
      </c>
      <c r="J197" s="102">
        <v>45691</v>
      </c>
      <c r="K197" s="98">
        <f>янв.25!K197+фев.25!H197-фев.25!G197</f>
        <v>-7769.01</v>
      </c>
    </row>
    <row r="198" spans="1:11">
      <c r="A198" s="45"/>
      <c r="B198" s="3">
        <v>186</v>
      </c>
      <c r="C198" s="95">
        <v>95980</v>
      </c>
      <c r="D198" s="95">
        <v>98115</v>
      </c>
      <c r="E198" s="95">
        <f t="shared" si="4"/>
        <v>2135</v>
      </c>
      <c r="F198" s="154">
        <v>7.33</v>
      </c>
      <c r="G198" s="98">
        <f t="shared" si="6"/>
        <v>15649.55</v>
      </c>
      <c r="H198" s="98">
        <v>26273.21</v>
      </c>
      <c r="I198" s="152">
        <v>470006.60311000003</v>
      </c>
      <c r="J198" s="102">
        <v>45704</v>
      </c>
      <c r="K198" s="98">
        <f>янв.25!K198+фев.25!H198-фев.25!G198</f>
        <v>-11784.150000000001</v>
      </c>
    </row>
    <row r="199" spans="1:11">
      <c r="A199" s="45"/>
      <c r="B199" s="3">
        <v>187</v>
      </c>
      <c r="C199" s="95">
        <v>396</v>
      </c>
      <c r="D199" s="95">
        <v>396</v>
      </c>
      <c r="E199" s="95">
        <f t="shared" si="4"/>
        <v>0</v>
      </c>
      <c r="F199" s="154">
        <v>7.33</v>
      </c>
      <c r="G199" s="98">
        <f t="shared" si="6"/>
        <v>0</v>
      </c>
      <c r="H199" s="98"/>
      <c r="I199" s="152"/>
      <c r="J199" s="102"/>
      <c r="K199" s="98">
        <f>янв.25!K199+фев.25!H199-фев.25!G199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54">
        <v>7.33</v>
      </c>
      <c r="G200" s="98">
        <f t="shared" si="6"/>
        <v>0</v>
      </c>
      <c r="H200" s="98"/>
      <c r="I200" s="152"/>
      <c r="J200" s="102"/>
      <c r="K200" s="98">
        <f>янв.25!K200+фев.25!H200-фев.25!G200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54">
        <v>7.33</v>
      </c>
      <c r="G201" s="98">
        <f t="shared" si="6"/>
        <v>0</v>
      </c>
      <c r="H201" s="98"/>
      <c r="I201" s="152"/>
      <c r="J201" s="102"/>
      <c r="K201" s="98">
        <f>янв.25!K201+фев.25!H201-фев.25!G201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54">
        <v>7.33</v>
      </c>
      <c r="G202" s="98">
        <f t="shared" si="6"/>
        <v>0</v>
      </c>
      <c r="H202" s="98"/>
      <c r="I202" s="152"/>
      <c r="J202" s="102"/>
      <c r="K202" s="98">
        <f>янв.25!K202+фев.25!H202-фев.25!G202</f>
        <v>0</v>
      </c>
    </row>
    <row r="203" spans="1:11">
      <c r="A203" s="45"/>
      <c r="B203" s="3">
        <v>191</v>
      </c>
      <c r="C203" s="95">
        <v>34460</v>
      </c>
      <c r="D203" s="95">
        <v>37158</v>
      </c>
      <c r="E203" s="95">
        <f t="shared" ref="E203:E271" si="7">D203-C203</f>
        <v>2698</v>
      </c>
      <c r="F203" s="154">
        <v>7.33</v>
      </c>
      <c r="G203" s="98">
        <f t="shared" ref="G203:G271" si="8">F203*E203</f>
        <v>19776.34</v>
      </c>
      <c r="H203" s="98">
        <v>10269.33</v>
      </c>
      <c r="I203" s="152">
        <v>834854</v>
      </c>
      <c r="J203" s="102">
        <v>45708</v>
      </c>
      <c r="K203" s="98">
        <f>янв.25!K203+фев.25!H203-фев.25!G203</f>
        <v>-19776.339999999997</v>
      </c>
    </row>
    <row r="204" spans="1:11">
      <c r="A204" s="45"/>
      <c r="B204" s="3">
        <v>192</v>
      </c>
      <c r="C204" s="95"/>
      <c r="D204" s="95"/>
      <c r="E204" s="95">
        <f t="shared" si="7"/>
        <v>0</v>
      </c>
      <c r="F204" s="154">
        <v>7.33</v>
      </c>
      <c r="G204" s="98">
        <f t="shared" si="8"/>
        <v>0</v>
      </c>
      <c r="H204" s="98"/>
      <c r="I204" s="152"/>
      <c r="J204" s="102"/>
      <c r="K204" s="98">
        <f>янв.25!K204+фев.25!H204-фев.25!G204</f>
        <v>0</v>
      </c>
    </row>
    <row r="205" spans="1:11">
      <c r="A205" s="45"/>
      <c r="B205" s="11" t="s">
        <v>41</v>
      </c>
      <c r="C205" s="95">
        <v>29415</v>
      </c>
      <c r="D205" s="95">
        <v>31684</v>
      </c>
      <c r="E205" s="95">
        <f t="shared" si="7"/>
        <v>2269</v>
      </c>
      <c r="F205" s="154">
        <v>7.33</v>
      </c>
      <c r="G205" s="98">
        <f t="shared" si="8"/>
        <v>16631.77</v>
      </c>
      <c r="H205" s="98"/>
      <c r="I205" s="152"/>
      <c r="J205" s="102"/>
      <c r="K205" s="98">
        <f>янв.25!K205+фев.25!H205-фев.25!G205</f>
        <v>1706.0499999999993</v>
      </c>
    </row>
    <row r="206" spans="1:11">
      <c r="A206" s="55"/>
      <c r="B206" s="11">
        <v>193</v>
      </c>
      <c r="C206" s="95">
        <v>3212</v>
      </c>
      <c r="D206" s="95">
        <v>3212</v>
      </c>
      <c r="E206" s="95">
        <f t="shared" si="7"/>
        <v>0</v>
      </c>
      <c r="F206" s="154">
        <v>7.33</v>
      </c>
      <c r="G206" s="98">
        <f t="shared" si="8"/>
        <v>0</v>
      </c>
      <c r="H206" s="98"/>
      <c r="I206" s="152"/>
      <c r="J206" s="102"/>
      <c r="K206" s="98">
        <f>янв.25!K206+фев.25!H206-фев.25!G206</f>
        <v>0</v>
      </c>
    </row>
    <row r="207" spans="1:11">
      <c r="A207" s="45"/>
      <c r="B207" s="3">
        <v>194</v>
      </c>
      <c r="C207" s="95">
        <v>44543</v>
      </c>
      <c r="D207" s="95">
        <v>45271</v>
      </c>
      <c r="E207" s="95">
        <f t="shared" si="7"/>
        <v>728</v>
      </c>
      <c r="F207" s="154">
        <v>7.33</v>
      </c>
      <c r="G207" s="98">
        <f t="shared" si="8"/>
        <v>5336.24</v>
      </c>
      <c r="H207" s="98"/>
      <c r="I207" s="152"/>
      <c r="J207" s="102"/>
      <c r="K207" s="98">
        <f>янв.25!K207+фев.25!H207-фев.25!G207</f>
        <v>25142.090000000004</v>
      </c>
    </row>
    <row r="208" spans="1:11">
      <c r="A208" s="45"/>
      <c r="B208" s="3">
        <v>195</v>
      </c>
      <c r="C208" s="95">
        <v>87731</v>
      </c>
      <c r="D208" s="95">
        <v>89363</v>
      </c>
      <c r="E208" s="95">
        <f t="shared" si="7"/>
        <v>1632</v>
      </c>
      <c r="F208" s="154">
        <v>7.33</v>
      </c>
      <c r="G208" s="98">
        <f t="shared" si="8"/>
        <v>11962.56</v>
      </c>
      <c r="H208" s="98">
        <v>17066.509999999998</v>
      </c>
      <c r="I208" s="152">
        <v>991903.99744099996</v>
      </c>
      <c r="J208" s="102">
        <v>45702</v>
      </c>
      <c r="K208" s="98">
        <f>янв.25!K208+фев.25!H208-фев.25!G208</f>
        <v>-8749.7500000000018</v>
      </c>
    </row>
    <row r="209" spans="1:11">
      <c r="A209" s="45"/>
      <c r="B209" s="3">
        <v>196</v>
      </c>
      <c r="C209" s="95"/>
      <c r="D209" s="95"/>
      <c r="E209" s="95">
        <f t="shared" si="7"/>
        <v>0</v>
      </c>
      <c r="F209" s="154">
        <v>7.33</v>
      </c>
      <c r="G209" s="98">
        <f t="shared" si="8"/>
        <v>0</v>
      </c>
      <c r="H209" s="98"/>
      <c r="I209" s="152"/>
      <c r="J209" s="102"/>
      <c r="K209" s="98">
        <f>янв.25!K209+фев.25!H209-фев.25!G209</f>
        <v>0</v>
      </c>
    </row>
    <row r="210" spans="1:11">
      <c r="A210" s="45"/>
      <c r="B210" s="3">
        <v>197</v>
      </c>
      <c r="C210" s="95"/>
      <c r="D210" s="95"/>
      <c r="E210" s="95">
        <f t="shared" si="7"/>
        <v>0</v>
      </c>
      <c r="F210" s="154">
        <v>7.33</v>
      </c>
      <c r="G210" s="98">
        <f t="shared" si="8"/>
        <v>0</v>
      </c>
      <c r="H210" s="98"/>
      <c r="I210" s="152"/>
      <c r="J210" s="102"/>
      <c r="K210" s="98">
        <f>янв.25!K210+фев.25!H210-фев.25!G210</f>
        <v>0</v>
      </c>
    </row>
    <row r="211" spans="1:11">
      <c r="A211" s="45"/>
      <c r="B211" s="3">
        <v>198</v>
      </c>
      <c r="C211" s="95"/>
      <c r="D211" s="95"/>
      <c r="E211" s="95">
        <f t="shared" si="7"/>
        <v>0</v>
      </c>
      <c r="F211" s="154">
        <v>7.33</v>
      </c>
      <c r="G211" s="98">
        <f t="shared" si="8"/>
        <v>0</v>
      </c>
      <c r="H211" s="98"/>
      <c r="I211" s="152"/>
      <c r="J211" s="102"/>
      <c r="K211" s="98">
        <f>янв.25!K211+фев.25!H211-фев.25!G211</f>
        <v>0</v>
      </c>
    </row>
    <row r="212" spans="1:11">
      <c r="A212" s="45"/>
      <c r="B212" s="3">
        <v>199</v>
      </c>
      <c r="C212" s="95"/>
      <c r="D212" s="95"/>
      <c r="E212" s="95">
        <f t="shared" si="7"/>
        <v>0</v>
      </c>
      <c r="F212" s="154">
        <v>7.33</v>
      </c>
      <c r="G212" s="98">
        <f t="shared" si="8"/>
        <v>0</v>
      </c>
      <c r="H212" s="98"/>
      <c r="I212" s="152"/>
      <c r="J212" s="102"/>
      <c r="K212" s="98">
        <f>янв.25!K212+фев.25!H212-фев.25!G212</f>
        <v>0</v>
      </c>
    </row>
    <row r="213" spans="1:11">
      <c r="A213" s="45"/>
      <c r="B213" s="3">
        <v>200</v>
      </c>
      <c r="C213" s="95">
        <v>49133</v>
      </c>
      <c r="D213" s="95">
        <v>51185</v>
      </c>
      <c r="E213" s="95">
        <f t="shared" si="7"/>
        <v>2052</v>
      </c>
      <c r="F213" s="154">
        <v>7.33</v>
      </c>
      <c r="G213" s="98">
        <f t="shared" si="8"/>
        <v>15041.16</v>
      </c>
      <c r="H213" s="98">
        <v>9417.0400000000009</v>
      </c>
      <c r="I213" s="152">
        <v>673851</v>
      </c>
      <c r="J213" s="102">
        <v>45700</v>
      </c>
      <c r="K213" s="98">
        <f>янв.25!K213+фев.25!H213-фев.25!G213</f>
        <v>-25107.26</v>
      </c>
    </row>
    <row r="214" spans="1:11">
      <c r="A214" s="45"/>
      <c r="B214" s="3">
        <v>201</v>
      </c>
      <c r="C214" s="95"/>
      <c r="D214" s="95"/>
      <c r="E214" s="95">
        <f t="shared" si="7"/>
        <v>0</v>
      </c>
      <c r="F214" s="154">
        <v>7.33</v>
      </c>
      <c r="G214" s="98">
        <f t="shared" si="8"/>
        <v>0</v>
      </c>
      <c r="H214" s="98"/>
      <c r="I214" s="152"/>
      <c r="J214" s="102"/>
      <c r="K214" s="98">
        <f>янв.25!K214+фев.25!H214-фев.25!G214</f>
        <v>0</v>
      </c>
    </row>
    <row r="215" spans="1:11">
      <c r="A215" s="45"/>
      <c r="B215" s="3">
        <v>202</v>
      </c>
      <c r="C215" s="95">
        <v>314</v>
      </c>
      <c r="D215" s="95">
        <v>366</v>
      </c>
      <c r="E215" s="95">
        <f t="shared" si="7"/>
        <v>52</v>
      </c>
      <c r="F215" s="154">
        <v>7.33</v>
      </c>
      <c r="G215" s="98">
        <f t="shared" si="8"/>
        <v>381.16</v>
      </c>
      <c r="H215" s="98"/>
      <c r="I215" s="152"/>
      <c r="J215" s="102"/>
      <c r="K215" s="98">
        <f>янв.25!K215+фев.25!H215-фев.25!G215</f>
        <v>-1018.8700000000001</v>
      </c>
    </row>
    <row r="216" spans="1:11">
      <c r="A216" s="45"/>
      <c r="B216" s="3">
        <v>203</v>
      </c>
      <c r="C216" s="95">
        <v>956</v>
      </c>
      <c r="D216" s="95">
        <v>997</v>
      </c>
      <c r="E216" s="95">
        <f t="shared" si="7"/>
        <v>41</v>
      </c>
      <c r="F216" s="154">
        <v>7.33</v>
      </c>
      <c r="G216" s="98">
        <f t="shared" si="8"/>
        <v>300.53000000000003</v>
      </c>
      <c r="H216" s="98">
        <v>83</v>
      </c>
      <c r="I216" s="152">
        <v>355818</v>
      </c>
      <c r="J216" s="102">
        <v>45698</v>
      </c>
      <c r="K216" s="98">
        <f>янв.25!K216+фев.25!H216-фев.25!G216</f>
        <v>-237.11000000000004</v>
      </c>
    </row>
    <row r="217" spans="1:11">
      <c r="A217" s="45"/>
      <c r="B217" s="3">
        <v>204</v>
      </c>
      <c r="C217" s="95">
        <v>822</v>
      </c>
      <c r="D217" s="95">
        <v>822</v>
      </c>
      <c r="E217" s="95">
        <f t="shared" si="7"/>
        <v>0</v>
      </c>
      <c r="F217" s="154">
        <v>7.33</v>
      </c>
      <c r="G217" s="98">
        <f t="shared" si="8"/>
        <v>0</v>
      </c>
      <c r="H217" s="98"/>
      <c r="I217" s="152"/>
      <c r="J217" s="102"/>
      <c r="K217" s="98">
        <f>янв.25!K217+фев.25!H217-фев.25!G217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7"/>
        <v>0</v>
      </c>
      <c r="F218" s="154">
        <v>7.33</v>
      </c>
      <c r="G218" s="98">
        <f t="shared" si="8"/>
        <v>0</v>
      </c>
      <c r="H218" s="98"/>
      <c r="I218" s="152"/>
      <c r="J218" s="102"/>
      <c r="K218" s="98">
        <f>янв.25!K218+фев.25!H218-фев.25!G218</f>
        <v>0</v>
      </c>
    </row>
    <row r="219" spans="1:11">
      <c r="A219" s="45"/>
      <c r="B219" s="3">
        <v>206</v>
      </c>
      <c r="C219" s="95">
        <v>54710</v>
      </c>
      <c r="D219" s="95">
        <v>56941</v>
      </c>
      <c r="E219" s="95">
        <f t="shared" si="7"/>
        <v>2231</v>
      </c>
      <c r="F219" s="154">
        <v>7.33</v>
      </c>
      <c r="G219" s="98">
        <f t="shared" si="8"/>
        <v>16353.23</v>
      </c>
      <c r="H219" s="98">
        <v>17000</v>
      </c>
      <c r="I219" s="152">
        <v>402799</v>
      </c>
      <c r="J219" s="102">
        <v>45705</v>
      </c>
      <c r="K219" s="98">
        <f>янв.25!K219+фев.25!H219-фев.25!G219</f>
        <v>-7925.4199999999983</v>
      </c>
    </row>
    <row r="220" spans="1:11">
      <c r="A220" s="45"/>
      <c r="B220" s="3">
        <v>207</v>
      </c>
      <c r="C220" s="95">
        <v>387</v>
      </c>
      <c r="D220" s="95">
        <v>387</v>
      </c>
      <c r="E220" s="95">
        <f t="shared" si="7"/>
        <v>0</v>
      </c>
      <c r="F220" s="154">
        <v>7.33</v>
      </c>
      <c r="G220" s="98">
        <f t="shared" si="8"/>
        <v>0</v>
      </c>
      <c r="H220" s="98"/>
      <c r="I220" s="152"/>
      <c r="J220" s="102"/>
      <c r="K220" s="98">
        <f>янв.25!K220+фев.25!H220-фев.25!G220</f>
        <v>0</v>
      </c>
    </row>
    <row r="221" spans="1:11">
      <c r="A221" s="45"/>
      <c r="B221" s="3">
        <v>208</v>
      </c>
      <c r="C221" s="95">
        <v>77358</v>
      </c>
      <c r="D221" s="95">
        <v>79036</v>
      </c>
      <c r="E221" s="95">
        <f t="shared" si="7"/>
        <v>1678</v>
      </c>
      <c r="F221" s="154">
        <v>7.33</v>
      </c>
      <c r="G221" s="98">
        <f t="shared" si="8"/>
        <v>12299.74</v>
      </c>
      <c r="H221" s="98">
        <v>13000</v>
      </c>
      <c r="I221" s="152">
        <v>908278</v>
      </c>
      <c r="J221" s="102">
        <v>45714</v>
      </c>
      <c r="K221" s="98">
        <f>янв.25!K221+фев.25!H221-фев.25!G221</f>
        <v>-3151.26</v>
      </c>
    </row>
    <row r="222" spans="1:11">
      <c r="A222" s="45"/>
      <c r="B222" s="11">
        <v>209</v>
      </c>
      <c r="C222" s="95">
        <v>24597</v>
      </c>
      <c r="D222" s="95">
        <v>25194</v>
      </c>
      <c r="E222" s="95">
        <f t="shared" si="7"/>
        <v>597</v>
      </c>
      <c r="F222" s="154">
        <v>7.33</v>
      </c>
      <c r="G222" s="98">
        <f t="shared" si="8"/>
        <v>4376.01</v>
      </c>
      <c r="H222" s="98"/>
      <c r="I222" s="152"/>
      <c r="J222" s="102"/>
      <c r="K222" s="98">
        <f>янв.25!K222+фев.25!H222-фев.25!G222</f>
        <v>-12160.470000000001</v>
      </c>
    </row>
    <row r="223" spans="1:11">
      <c r="A223" s="45"/>
      <c r="B223" s="11" t="s">
        <v>37</v>
      </c>
      <c r="C223" s="95">
        <v>2917</v>
      </c>
      <c r="D223" s="95">
        <v>2969</v>
      </c>
      <c r="E223" s="95">
        <v>0</v>
      </c>
      <c r="F223" s="154">
        <v>7.33</v>
      </c>
      <c r="G223" s="98">
        <f t="shared" si="8"/>
        <v>0</v>
      </c>
      <c r="H223" s="98"/>
      <c r="I223" s="152"/>
      <c r="J223" s="102"/>
      <c r="K223" s="98">
        <f>янв.25!K223+фев.25!H223-фев.25!G223</f>
        <v>-813.63</v>
      </c>
    </row>
    <row r="224" spans="1:11">
      <c r="A224" s="45"/>
      <c r="B224" s="11" t="s">
        <v>27</v>
      </c>
      <c r="C224" s="95">
        <v>15244</v>
      </c>
      <c r="D224" s="95">
        <v>15355</v>
      </c>
      <c r="E224" s="95">
        <v>0</v>
      </c>
      <c r="F224" s="154">
        <v>7.33</v>
      </c>
      <c r="G224" s="98">
        <f t="shared" si="8"/>
        <v>0</v>
      </c>
      <c r="H224" s="98"/>
      <c r="I224" s="152"/>
      <c r="J224" s="102"/>
      <c r="K224" s="98">
        <f>янв.25!K224+фев.25!H224-фев.25!G224</f>
        <v>3263.38</v>
      </c>
    </row>
    <row r="225" spans="1:11">
      <c r="A225" s="45"/>
      <c r="B225" s="3">
        <v>210</v>
      </c>
      <c r="C225" s="95">
        <v>21501</v>
      </c>
      <c r="D225" s="95">
        <v>21550</v>
      </c>
      <c r="E225" s="95">
        <f t="shared" si="7"/>
        <v>49</v>
      </c>
      <c r="F225" s="154">
        <v>7.33</v>
      </c>
      <c r="G225" s="98">
        <f t="shared" si="8"/>
        <v>359.17</v>
      </c>
      <c r="H225" s="98">
        <v>3000</v>
      </c>
      <c r="I225" s="152">
        <v>741916.74190100003</v>
      </c>
      <c r="J225" s="102">
        <v>45692</v>
      </c>
      <c r="K225" s="98">
        <f>янв.25!K225+фев.25!H225-фев.25!G225</f>
        <v>1167.5</v>
      </c>
    </row>
    <row r="226" spans="1:11">
      <c r="A226" s="45"/>
      <c r="B226" s="3">
        <v>211</v>
      </c>
      <c r="C226" s="95">
        <v>2850</v>
      </c>
      <c r="D226" s="95">
        <v>3071</v>
      </c>
      <c r="E226" s="95">
        <f t="shared" si="7"/>
        <v>221</v>
      </c>
      <c r="F226" s="154">
        <v>7.33</v>
      </c>
      <c r="G226" s="98">
        <f t="shared" si="8"/>
        <v>1619.93</v>
      </c>
      <c r="H226" s="98">
        <v>300</v>
      </c>
      <c r="I226" s="152">
        <v>741192</v>
      </c>
      <c r="J226" s="102">
        <v>45693</v>
      </c>
      <c r="K226" s="98">
        <f>янв.25!K226+фев.25!H226-фев.25!G226</f>
        <v>-1503.18</v>
      </c>
    </row>
    <row r="227" spans="1:11">
      <c r="A227" s="45"/>
      <c r="B227" s="3">
        <v>212</v>
      </c>
      <c r="C227" s="95">
        <v>26</v>
      </c>
      <c r="D227" s="95">
        <v>26</v>
      </c>
      <c r="E227" s="95">
        <f t="shared" si="7"/>
        <v>0</v>
      </c>
      <c r="F227" s="154">
        <v>7.33</v>
      </c>
      <c r="G227" s="98">
        <f t="shared" si="8"/>
        <v>0</v>
      </c>
      <c r="H227" s="98"/>
      <c r="I227" s="152"/>
      <c r="J227" s="102"/>
      <c r="K227" s="98">
        <f>янв.25!K227+фев.25!H227-фев.25!G227</f>
        <v>0</v>
      </c>
    </row>
    <row r="228" spans="1:11">
      <c r="A228" s="45"/>
      <c r="B228" s="3">
        <v>213</v>
      </c>
      <c r="C228" s="95"/>
      <c r="D228" s="95"/>
      <c r="E228" s="95">
        <f t="shared" si="7"/>
        <v>0</v>
      </c>
      <c r="F228" s="154">
        <v>7.33</v>
      </c>
      <c r="G228" s="98">
        <f t="shared" si="8"/>
        <v>0</v>
      </c>
      <c r="H228" s="98"/>
      <c r="I228" s="152"/>
      <c r="J228" s="102"/>
      <c r="K228" s="98">
        <f>янв.25!K228+фев.25!H228-фев.25!G228</f>
        <v>0</v>
      </c>
    </row>
    <row r="229" spans="1:11">
      <c r="A229" s="45"/>
      <c r="B229" s="3">
        <v>214</v>
      </c>
      <c r="C229" s="95"/>
      <c r="D229" s="95"/>
      <c r="E229" s="95">
        <f t="shared" si="7"/>
        <v>0</v>
      </c>
      <c r="F229" s="154">
        <v>7.33</v>
      </c>
      <c r="G229" s="98">
        <f t="shared" si="8"/>
        <v>0</v>
      </c>
      <c r="H229" s="98"/>
      <c r="I229" s="152"/>
      <c r="J229" s="102"/>
      <c r="K229" s="98">
        <f>янв.25!K229+фев.25!H229-фев.25!G229</f>
        <v>0</v>
      </c>
    </row>
    <row r="230" spans="1:11">
      <c r="A230" s="45"/>
      <c r="B230" s="3">
        <v>215</v>
      </c>
      <c r="C230" s="95">
        <v>15565</v>
      </c>
      <c r="D230" s="95">
        <v>15583</v>
      </c>
      <c r="E230" s="95">
        <f t="shared" si="7"/>
        <v>18</v>
      </c>
      <c r="F230" s="154">
        <v>7.33</v>
      </c>
      <c r="G230" s="98">
        <f t="shared" si="8"/>
        <v>131.94</v>
      </c>
      <c r="H230" s="98"/>
      <c r="I230" s="152"/>
      <c r="J230" s="102"/>
      <c r="K230" s="98">
        <f>янв.25!K230+фев.25!H230-фев.25!G230</f>
        <v>3870.2400000000002</v>
      </c>
    </row>
    <row r="231" spans="1:11">
      <c r="A231" s="45"/>
      <c r="B231" s="3">
        <v>216</v>
      </c>
      <c r="C231" s="95">
        <v>64972</v>
      </c>
      <c r="D231" s="95">
        <v>68024</v>
      </c>
      <c r="E231" s="95">
        <f t="shared" si="7"/>
        <v>3052</v>
      </c>
      <c r="F231" s="154">
        <v>7.33</v>
      </c>
      <c r="G231" s="98">
        <f t="shared" si="8"/>
        <v>22371.16</v>
      </c>
      <c r="H231" s="98">
        <v>18000</v>
      </c>
      <c r="I231" s="152">
        <v>144161</v>
      </c>
      <c r="J231" s="102">
        <v>45705</v>
      </c>
      <c r="K231" s="98">
        <f>янв.25!K231+фев.25!H231-фев.25!G231</f>
        <v>-34732.020000000004</v>
      </c>
    </row>
    <row r="232" spans="1:11">
      <c r="A232" s="45"/>
      <c r="B232" s="3" t="s">
        <v>25</v>
      </c>
      <c r="C232" s="95">
        <v>123048</v>
      </c>
      <c r="D232" s="95">
        <v>124640</v>
      </c>
      <c r="E232" s="95">
        <f t="shared" si="7"/>
        <v>1592</v>
      </c>
      <c r="F232" s="154">
        <v>7.33</v>
      </c>
      <c r="G232" s="98">
        <f t="shared" si="8"/>
        <v>11669.36</v>
      </c>
      <c r="H232" s="98">
        <v>17700</v>
      </c>
      <c r="I232" s="152">
        <v>553176</v>
      </c>
      <c r="J232" s="102">
        <v>45695</v>
      </c>
      <c r="K232" s="98">
        <f>янв.25!K232+фев.25!H232-фев.25!G232</f>
        <v>-9457.6500000000015</v>
      </c>
    </row>
    <row r="233" spans="1:11">
      <c r="A233" s="45"/>
      <c r="B233" s="3">
        <v>217</v>
      </c>
      <c r="C233" s="95">
        <v>5318</v>
      </c>
      <c r="D233" s="95">
        <v>7016</v>
      </c>
      <c r="E233" s="95">
        <f t="shared" si="7"/>
        <v>1698</v>
      </c>
      <c r="F233" s="154">
        <v>7.33</v>
      </c>
      <c r="G233" s="98">
        <f t="shared" si="8"/>
        <v>12446.34</v>
      </c>
      <c r="H233" s="98">
        <v>14396.12</v>
      </c>
      <c r="I233" s="152">
        <v>283087</v>
      </c>
      <c r="J233" s="102">
        <v>45712</v>
      </c>
      <c r="K233" s="98">
        <f>янв.25!K233+фев.25!H233-фев.25!G233</f>
        <v>3078.6000000000004</v>
      </c>
    </row>
    <row r="234" spans="1:11">
      <c r="A234" s="45"/>
      <c r="B234" s="3" t="s">
        <v>40</v>
      </c>
      <c r="C234" s="95">
        <v>21976</v>
      </c>
      <c r="D234" s="95">
        <v>22661</v>
      </c>
      <c r="E234" s="95">
        <f t="shared" si="7"/>
        <v>685</v>
      </c>
      <c r="F234" s="154">
        <v>7.33</v>
      </c>
      <c r="G234" s="98">
        <f t="shared" si="8"/>
        <v>5021.05</v>
      </c>
      <c r="H234" s="98">
        <v>5504</v>
      </c>
      <c r="I234" s="152">
        <v>34221</v>
      </c>
      <c r="J234" s="102">
        <v>45715</v>
      </c>
      <c r="K234" s="98">
        <f>янв.25!K234+фев.25!H234-фев.25!G234</f>
        <v>-1754.88</v>
      </c>
    </row>
    <row r="235" spans="1:11">
      <c r="A235" s="45"/>
      <c r="B235" s="3">
        <v>218</v>
      </c>
      <c r="C235" s="95">
        <v>70</v>
      </c>
      <c r="D235" s="95">
        <v>70</v>
      </c>
      <c r="E235" s="95">
        <f t="shared" si="7"/>
        <v>0</v>
      </c>
      <c r="F235" s="154">
        <v>7.33</v>
      </c>
      <c r="G235" s="98">
        <f t="shared" si="8"/>
        <v>0</v>
      </c>
      <c r="H235" s="98"/>
      <c r="I235" s="152"/>
      <c r="J235" s="102"/>
      <c r="K235" s="98">
        <f>янв.25!K235+фев.25!H235-фев.25!G235</f>
        <v>0</v>
      </c>
    </row>
    <row r="236" spans="1:11">
      <c r="A236" s="45"/>
      <c r="B236" s="3">
        <v>219</v>
      </c>
      <c r="C236" s="95"/>
      <c r="D236" s="95"/>
      <c r="E236" s="95">
        <f t="shared" si="7"/>
        <v>0</v>
      </c>
      <c r="F236" s="154">
        <v>7.33</v>
      </c>
      <c r="G236" s="98">
        <f t="shared" si="8"/>
        <v>0</v>
      </c>
      <c r="H236" s="98"/>
      <c r="I236" s="152"/>
      <c r="J236" s="102"/>
      <c r="K236" s="98">
        <f>янв.25!K236+фев.25!H236-фев.25!G236</f>
        <v>0</v>
      </c>
    </row>
    <row r="237" spans="1:11">
      <c r="A237" s="45"/>
      <c r="B237" s="3">
        <v>220</v>
      </c>
      <c r="C237" s="95"/>
      <c r="D237" s="95"/>
      <c r="E237" s="95">
        <f t="shared" si="7"/>
        <v>0</v>
      </c>
      <c r="F237" s="154">
        <v>7.33</v>
      </c>
      <c r="G237" s="98">
        <f t="shared" si="8"/>
        <v>0</v>
      </c>
      <c r="H237" s="98"/>
      <c r="I237" s="152"/>
      <c r="J237" s="102"/>
      <c r="K237" s="98">
        <f>янв.25!K237+фев.25!H237-фев.25!G237</f>
        <v>0</v>
      </c>
    </row>
    <row r="238" spans="1:11">
      <c r="A238" s="45"/>
      <c r="B238" s="3">
        <v>221</v>
      </c>
      <c r="C238" s="95">
        <v>1283</v>
      </c>
      <c r="D238" s="95">
        <v>1283</v>
      </c>
      <c r="E238" s="95">
        <f t="shared" si="7"/>
        <v>0</v>
      </c>
      <c r="F238" s="154">
        <v>7.33</v>
      </c>
      <c r="G238" s="98">
        <f t="shared" si="8"/>
        <v>0</v>
      </c>
      <c r="H238" s="98"/>
      <c r="I238" s="152"/>
      <c r="J238" s="102"/>
      <c r="K238" s="98">
        <f>янв.25!K238+фев.25!H238-фев.25!G238</f>
        <v>0</v>
      </c>
    </row>
    <row r="239" spans="1:11">
      <c r="A239" s="45"/>
      <c r="B239" s="3">
        <v>222</v>
      </c>
      <c r="C239" s="95"/>
      <c r="D239" s="95"/>
      <c r="E239" s="95">
        <f t="shared" si="7"/>
        <v>0</v>
      </c>
      <c r="F239" s="154">
        <v>7.33</v>
      </c>
      <c r="G239" s="98">
        <f t="shared" si="8"/>
        <v>0</v>
      </c>
      <c r="H239" s="98"/>
      <c r="I239" s="152"/>
      <c r="J239" s="102"/>
      <c r="K239" s="98">
        <f>янв.25!K239+фев.25!H239-фев.25!G239</f>
        <v>0</v>
      </c>
    </row>
    <row r="240" spans="1:11">
      <c r="A240" s="45"/>
      <c r="B240" s="3">
        <v>223</v>
      </c>
      <c r="C240" s="95">
        <v>15678</v>
      </c>
      <c r="D240" s="95">
        <v>15690</v>
      </c>
      <c r="E240" s="95">
        <f t="shared" si="7"/>
        <v>12</v>
      </c>
      <c r="F240" s="154">
        <v>7.33</v>
      </c>
      <c r="G240" s="98">
        <f t="shared" si="8"/>
        <v>87.960000000000008</v>
      </c>
      <c r="H240" s="98"/>
      <c r="I240" s="152"/>
      <c r="J240" s="102"/>
      <c r="K240" s="98">
        <f>янв.25!K240+фев.25!H240-фев.25!G240</f>
        <v>1341.05</v>
      </c>
    </row>
    <row r="241" spans="1:11">
      <c r="A241" s="45"/>
      <c r="B241" s="3">
        <v>224</v>
      </c>
      <c r="C241" s="95">
        <v>1340</v>
      </c>
      <c r="D241" s="95">
        <v>1340</v>
      </c>
      <c r="E241" s="95">
        <f t="shared" si="7"/>
        <v>0</v>
      </c>
      <c r="F241" s="154">
        <v>7.33</v>
      </c>
      <c r="G241" s="98">
        <f t="shared" si="8"/>
        <v>0</v>
      </c>
      <c r="H241" s="98"/>
      <c r="I241" s="152"/>
      <c r="J241" s="102"/>
      <c r="K241" s="98">
        <f>янв.25!K241+фев.25!H241-фев.25!G241</f>
        <v>0</v>
      </c>
    </row>
    <row r="242" spans="1:11">
      <c r="A242" s="45"/>
      <c r="B242" s="3">
        <v>225</v>
      </c>
      <c r="C242" s="95">
        <v>1911</v>
      </c>
      <c r="D242" s="95">
        <v>2148</v>
      </c>
      <c r="E242" s="95">
        <f t="shared" si="7"/>
        <v>237</v>
      </c>
      <c r="F242" s="154">
        <v>7.33</v>
      </c>
      <c r="G242" s="98">
        <f t="shared" si="8"/>
        <v>1737.21</v>
      </c>
      <c r="H242" s="98">
        <v>2880</v>
      </c>
      <c r="I242" s="152">
        <v>477042</v>
      </c>
      <c r="J242" s="102">
        <v>45695</v>
      </c>
      <c r="K242" s="98">
        <f>янв.25!K242+фев.25!H242-фев.25!G242</f>
        <v>344.67000000000007</v>
      </c>
    </row>
    <row r="243" spans="1:11">
      <c r="A243" s="45"/>
      <c r="B243" s="3">
        <v>226</v>
      </c>
      <c r="C243" s="95">
        <v>9055</v>
      </c>
      <c r="D243" s="95">
        <v>9845</v>
      </c>
      <c r="E243" s="95">
        <f t="shared" si="7"/>
        <v>790</v>
      </c>
      <c r="F243" s="154">
        <v>7.33</v>
      </c>
      <c r="G243" s="98">
        <f t="shared" si="8"/>
        <v>5790.7</v>
      </c>
      <c r="H243" s="98">
        <v>5548.29</v>
      </c>
      <c r="I243" s="152">
        <v>488535</v>
      </c>
      <c r="J243" s="102">
        <v>45715</v>
      </c>
      <c r="K243" s="98">
        <f>янв.25!K243+фев.25!H243-фев.25!G243</f>
        <v>-5790.7000000000007</v>
      </c>
    </row>
    <row r="244" spans="1:11">
      <c r="A244" s="45"/>
      <c r="B244" s="3">
        <v>227</v>
      </c>
      <c r="C244" s="95">
        <v>18121</v>
      </c>
      <c r="D244" s="95">
        <v>19812</v>
      </c>
      <c r="E244" s="95">
        <f t="shared" si="7"/>
        <v>1691</v>
      </c>
      <c r="F244" s="154">
        <v>7.33</v>
      </c>
      <c r="G244" s="98">
        <f t="shared" si="8"/>
        <v>12395.03</v>
      </c>
      <c r="H244" s="98"/>
      <c r="I244" s="152"/>
      <c r="J244" s="102"/>
      <c r="K244" s="98">
        <f>янв.25!K244+фев.25!H244-фев.25!G244</f>
        <v>-22058.21</v>
      </c>
    </row>
    <row r="245" spans="1:11">
      <c r="A245" s="45"/>
      <c r="B245" s="3">
        <v>228</v>
      </c>
      <c r="C245" s="95">
        <v>4190</v>
      </c>
      <c r="D245" s="95">
        <v>4266</v>
      </c>
      <c r="E245" s="95">
        <f t="shared" si="7"/>
        <v>76</v>
      </c>
      <c r="F245" s="154">
        <v>7.33</v>
      </c>
      <c r="G245" s="98">
        <f t="shared" si="8"/>
        <v>557.08000000000004</v>
      </c>
      <c r="H245" s="98"/>
      <c r="I245" s="152"/>
      <c r="J245" s="102"/>
      <c r="K245" s="98">
        <f>янв.25!K245+фев.25!H245-фев.25!G245</f>
        <v>-1546.63</v>
      </c>
    </row>
    <row r="246" spans="1:11">
      <c r="A246" s="45"/>
      <c r="B246" s="3">
        <v>229</v>
      </c>
      <c r="C246" s="95"/>
      <c r="D246" s="95"/>
      <c r="E246" s="95">
        <f t="shared" si="7"/>
        <v>0</v>
      </c>
      <c r="F246" s="154">
        <v>7.33</v>
      </c>
      <c r="G246" s="98">
        <f t="shared" si="8"/>
        <v>0</v>
      </c>
      <c r="H246" s="98"/>
      <c r="I246" s="152"/>
      <c r="J246" s="102"/>
      <c r="K246" s="98">
        <f>янв.25!K246+фев.25!H246-фев.25!G246</f>
        <v>0</v>
      </c>
    </row>
    <row r="247" spans="1:11">
      <c r="A247" s="45"/>
      <c r="B247" s="3">
        <v>230</v>
      </c>
      <c r="C247" s="95"/>
      <c r="D247" s="95"/>
      <c r="E247" s="95">
        <f t="shared" si="7"/>
        <v>0</v>
      </c>
      <c r="F247" s="154">
        <v>7.33</v>
      </c>
      <c r="G247" s="98">
        <f t="shared" si="8"/>
        <v>0</v>
      </c>
      <c r="H247" s="98"/>
      <c r="I247" s="152"/>
      <c r="J247" s="102"/>
      <c r="K247" s="98">
        <f>янв.25!K247+фев.25!H247-фев.25!G247</f>
        <v>0</v>
      </c>
    </row>
    <row r="248" spans="1:11">
      <c r="A248" s="45"/>
      <c r="B248" s="3">
        <v>231</v>
      </c>
      <c r="C248" s="95">
        <v>11536</v>
      </c>
      <c r="D248" s="95">
        <v>11562</v>
      </c>
      <c r="E248" s="95">
        <f t="shared" si="7"/>
        <v>26</v>
      </c>
      <c r="F248" s="154">
        <v>7.33</v>
      </c>
      <c r="G248" s="98">
        <f t="shared" si="8"/>
        <v>190.58</v>
      </c>
      <c r="H248" s="98"/>
      <c r="I248" s="152"/>
      <c r="J248" s="102"/>
      <c r="K248" s="98">
        <f>янв.25!K248+фев.25!H248-фев.25!G248</f>
        <v>-432.47</v>
      </c>
    </row>
    <row r="249" spans="1:11">
      <c r="A249" s="45"/>
      <c r="B249" s="3">
        <v>232</v>
      </c>
      <c r="C249" s="95"/>
      <c r="D249" s="95"/>
      <c r="E249" s="95">
        <f t="shared" si="7"/>
        <v>0</v>
      </c>
      <c r="F249" s="154">
        <v>7.33</v>
      </c>
      <c r="G249" s="98">
        <f t="shared" si="8"/>
        <v>0</v>
      </c>
      <c r="H249" s="98"/>
      <c r="I249" s="152"/>
      <c r="J249" s="102"/>
      <c r="K249" s="98">
        <f>янв.25!K249+фев.25!H249-фев.25!G249</f>
        <v>0</v>
      </c>
    </row>
    <row r="250" spans="1:11">
      <c r="A250" s="45"/>
      <c r="B250" s="11">
        <v>233</v>
      </c>
      <c r="C250" s="95">
        <v>214</v>
      </c>
      <c r="D250" s="95">
        <v>214</v>
      </c>
      <c r="E250" s="95">
        <f t="shared" si="7"/>
        <v>0</v>
      </c>
      <c r="F250" s="154">
        <v>7.33</v>
      </c>
      <c r="G250" s="98">
        <f t="shared" si="8"/>
        <v>0</v>
      </c>
      <c r="H250" s="98"/>
      <c r="I250" s="152"/>
      <c r="J250" s="102"/>
      <c r="K250" s="98">
        <f>янв.25!K250+фев.25!H250-фев.25!G250</f>
        <v>0</v>
      </c>
    </row>
    <row r="251" spans="1:11">
      <c r="A251" s="45"/>
      <c r="B251" s="3">
        <v>234</v>
      </c>
      <c r="C251" s="95">
        <v>32783</v>
      </c>
      <c r="D251" s="95">
        <v>33988</v>
      </c>
      <c r="E251" s="95">
        <f t="shared" si="7"/>
        <v>1205</v>
      </c>
      <c r="F251" s="154">
        <v>7.33</v>
      </c>
      <c r="G251" s="98">
        <f t="shared" si="8"/>
        <v>8832.65</v>
      </c>
      <c r="H251" s="98">
        <v>2000</v>
      </c>
      <c r="I251" s="152">
        <v>574002</v>
      </c>
      <c r="J251" s="102">
        <v>45694</v>
      </c>
      <c r="K251" s="98">
        <f>янв.25!K251+фев.25!H251-фев.25!G251</f>
        <v>-4625.6799999999985</v>
      </c>
    </row>
    <row r="252" spans="1:11">
      <c r="A252" s="45"/>
      <c r="B252" s="3">
        <v>235</v>
      </c>
      <c r="C252" s="95">
        <v>1219</v>
      </c>
      <c r="D252" s="95">
        <v>1219</v>
      </c>
      <c r="E252" s="95">
        <f t="shared" si="7"/>
        <v>0</v>
      </c>
      <c r="F252" s="154">
        <v>7.33</v>
      </c>
      <c r="G252" s="98">
        <f t="shared" si="8"/>
        <v>0</v>
      </c>
      <c r="H252" s="98"/>
      <c r="I252" s="152"/>
      <c r="J252" s="102"/>
      <c r="K252" s="98">
        <f>янв.25!K252+фев.25!H252-фев.25!G252</f>
        <v>0</v>
      </c>
    </row>
    <row r="253" spans="1:11">
      <c r="A253" s="45"/>
      <c r="B253" s="3">
        <v>236</v>
      </c>
      <c r="C253" s="95">
        <v>1197</v>
      </c>
      <c r="D253" s="95">
        <v>1220</v>
      </c>
      <c r="E253" s="95">
        <f t="shared" si="7"/>
        <v>23</v>
      </c>
      <c r="F253" s="154">
        <v>7.33</v>
      </c>
      <c r="G253" s="98">
        <f t="shared" si="8"/>
        <v>168.59</v>
      </c>
      <c r="H253" s="98"/>
      <c r="I253" s="152"/>
      <c r="J253" s="102"/>
      <c r="K253" s="98">
        <f>янв.25!K253+фев.25!H253-фев.25!G253</f>
        <v>-373.83000000000004</v>
      </c>
    </row>
    <row r="254" spans="1:11">
      <c r="A254" s="45"/>
      <c r="B254" s="3">
        <v>237</v>
      </c>
      <c r="C254" s="95">
        <v>251</v>
      </c>
      <c r="D254" s="95">
        <v>252</v>
      </c>
      <c r="E254" s="95">
        <f t="shared" si="7"/>
        <v>1</v>
      </c>
      <c r="F254" s="154">
        <v>7.33</v>
      </c>
      <c r="G254" s="98">
        <f t="shared" si="8"/>
        <v>7.33</v>
      </c>
      <c r="H254" s="98"/>
      <c r="I254" s="152"/>
      <c r="J254" s="102"/>
      <c r="K254" s="98">
        <f>янв.25!K254+фев.25!H254-фев.25!G254</f>
        <v>-7.33</v>
      </c>
    </row>
    <row r="255" spans="1:11">
      <c r="A255" s="45"/>
      <c r="B255" s="3">
        <v>238</v>
      </c>
      <c r="C255" s="95"/>
      <c r="D255" s="95"/>
      <c r="E255" s="95">
        <f t="shared" si="7"/>
        <v>0</v>
      </c>
      <c r="F255" s="154">
        <v>7.33</v>
      </c>
      <c r="G255" s="98">
        <f t="shared" si="8"/>
        <v>0</v>
      </c>
      <c r="H255" s="98"/>
      <c r="I255" s="152"/>
      <c r="J255" s="102"/>
      <c r="K255" s="98">
        <f>янв.25!K255+фев.25!H255-фев.25!G255</f>
        <v>0</v>
      </c>
    </row>
    <row r="256" spans="1:11">
      <c r="A256" s="45"/>
      <c r="B256" s="3">
        <v>239</v>
      </c>
      <c r="C256" s="95"/>
      <c r="D256" s="95"/>
      <c r="E256" s="95">
        <f t="shared" si="7"/>
        <v>0</v>
      </c>
      <c r="F256" s="154">
        <v>7.33</v>
      </c>
      <c r="G256" s="98">
        <f t="shared" si="8"/>
        <v>0</v>
      </c>
      <c r="H256" s="98"/>
      <c r="I256" s="152"/>
      <c r="J256" s="102"/>
      <c r="K256" s="98">
        <f>янв.25!K256+фев.25!H256-фев.25!G256</f>
        <v>0</v>
      </c>
    </row>
    <row r="257" spans="1:11">
      <c r="A257" s="45"/>
      <c r="B257" s="3">
        <v>240</v>
      </c>
      <c r="C257" s="95">
        <v>15169</v>
      </c>
      <c r="D257" s="95">
        <v>15896</v>
      </c>
      <c r="E257" s="95">
        <f t="shared" si="7"/>
        <v>727</v>
      </c>
      <c r="F257" s="154">
        <v>7.33</v>
      </c>
      <c r="G257" s="98">
        <f t="shared" si="8"/>
        <v>5328.91</v>
      </c>
      <c r="H257" s="98">
        <v>4647.22</v>
      </c>
      <c r="I257" s="152">
        <v>233634</v>
      </c>
      <c r="J257" s="102">
        <v>45700</v>
      </c>
      <c r="K257" s="98">
        <f>янв.25!K257+фев.25!H257-фев.25!G257</f>
        <v>20074.580000000002</v>
      </c>
    </row>
    <row r="258" spans="1:11">
      <c r="A258" s="45"/>
      <c r="B258" s="3">
        <v>241</v>
      </c>
      <c r="C258" s="95"/>
      <c r="D258" s="95"/>
      <c r="E258" s="95">
        <f t="shared" si="7"/>
        <v>0</v>
      </c>
      <c r="F258" s="154">
        <v>7.33</v>
      </c>
      <c r="G258" s="98">
        <f t="shared" si="8"/>
        <v>0</v>
      </c>
      <c r="H258" s="98"/>
      <c r="I258" s="152"/>
      <c r="J258" s="102"/>
      <c r="K258" s="98">
        <f>янв.25!K258+фев.25!H258-фев.25!G258</f>
        <v>0</v>
      </c>
    </row>
    <row r="259" spans="1:11">
      <c r="A259" s="45"/>
      <c r="B259" s="3">
        <v>242</v>
      </c>
      <c r="C259" s="95"/>
      <c r="D259" s="95"/>
      <c r="E259" s="95">
        <f t="shared" si="7"/>
        <v>0</v>
      </c>
      <c r="F259" s="154">
        <v>7.33</v>
      </c>
      <c r="G259" s="98">
        <f t="shared" si="8"/>
        <v>0</v>
      </c>
      <c r="H259" s="98"/>
      <c r="I259" s="152"/>
      <c r="J259" s="102"/>
      <c r="K259" s="98">
        <f>янв.25!K259+фев.25!H259-фев.25!G259</f>
        <v>0</v>
      </c>
    </row>
    <row r="260" spans="1:11">
      <c r="A260" s="45"/>
      <c r="B260" s="3">
        <v>243</v>
      </c>
      <c r="C260" s="95">
        <v>5</v>
      </c>
      <c r="D260" s="95">
        <v>5</v>
      </c>
      <c r="E260" s="95">
        <f t="shared" si="7"/>
        <v>0</v>
      </c>
      <c r="F260" s="154">
        <v>7.33</v>
      </c>
      <c r="G260" s="98">
        <f t="shared" si="8"/>
        <v>0</v>
      </c>
      <c r="H260" s="98"/>
      <c r="I260" s="152"/>
      <c r="J260" s="102"/>
      <c r="K260" s="98">
        <f>янв.25!K260+фев.25!H260-фев.25!G260</f>
        <v>0</v>
      </c>
    </row>
    <row r="261" spans="1:11">
      <c r="A261" s="45"/>
      <c r="B261" s="3">
        <v>244</v>
      </c>
      <c r="C261" s="95">
        <v>1639</v>
      </c>
      <c r="D261" s="95">
        <v>1639</v>
      </c>
      <c r="E261" s="95">
        <f t="shared" si="7"/>
        <v>0</v>
      </c>
      <c r="F261" s="154">
        <v>7.33</v>
      </c>
      <c r="G261" s="98">
        <f t="shared" si="8"/>
        <v>0</v>
      </c>
      <c r="H261" s="98"/>
      <c r="I261" s="152"/>
      <c r="J261" s="102"/>
      <c r="K261" s="98">
        <f>янв.25!K261+фев.25!H261-фев.25!G261</f>
        <v>0</v>
      </c>
    </row>
    <row r="262" spans="1:11">
      <c r="A262" s="45"/>
      <c r="B262" s="3">
        <v>245</v>
      </c>
      <c r="C262" s="95"/>
      <c r="D262" s="95"/>
      <c r="E262" s="95">
        <f t="shared" si="7"/>
        <v>0</v>
      </c>
      <c r="F262" s="154">
        <v>7.33</v>
      </c>
      <c r="G262" s="98">
        <f t="shared" si="8"/>
        <v>0</v>
      </c>
      <c r="H262" s="98"/>
      <c r="I262" s="152"/>
      <c r="J262" s="102"/>
      <c r="K262" s="98">
        <f>янв.25!K262+фев.25!H262-фев.25!G262</f>
        <v>0</v>
      </c>
    </row>
    <row r="263" spans="1:11">
      <c r="A263" s="45"/>
      <c r="B263" s="3">
        <v>246</v>
      </c>
      <c r="C263" s="95">
        <v>632</v>
      </c>
      <c r="D263" s="95">
        <v>729</v>
      </c>
      <c r="E263" s="95">
        <f t="shared" si="7"/>
        <v>97</v>
      </c>
      <c r="F263" s="154">
        <v>7.33</v>
      </c>
      <c r="G263" s="98">
        <f t="shared" si="8"/>
        <v>711.01</v>
      </c>
      <c r="H263" s="98">
        <v>1015</v>
      </c>
      <c r="I263" s="152">
        <v>918877</v>
      </c>
      <c r="J263" s="102">
        <v>45699</v>
      </c>
      <c r="K263" s="98">
        <f>янв.25!K263+фев.25!H263-фев.25!G263</f>
        <v>-698.8599999999999</v>
      </c>
    </row>
    <row r="264" spans="1:11">
      <c r="A264" s="45"/>
      <c r="B264" s="3">
        <v>247</v>
      </c>
      <c r="C264" s="95">
        <v>7313</v>
      </c>
      <c r="D264" s="95">
        <v>8722</v>
      </c>
      <c r="E264" s="95">
        <f t="shared" si="7"/>
        <v>1409</v>
      </c>
      <c r="F264" s="154">
        <v>7.33</v>
      </c>
      <c r="G264" s="98">
        <f t="shared" si="8"/>
        <v>10327.969999999999</v>
      </c>
      <c r="H264" s="98">
        <v>14755.29</v>
      </c>
      <c r="I264" s="152">
        <v>463263.44048599998</v>
      </c>
      <c r="J264" s="102" t="s">
        <v>66</v>
      </c>
      <c r="K264" s="98">
        <f>янв.25!K264+фев.25!H264-фев.25!G264</f>
        <v>-2741.4199999999992</v>
      </c>
    </row>
    <row r="265" spans="1:11">
      <c r="A265" s="45"/>
      <c r="B265" s="3">
        <v>248</v>
      </c>
      <c r="C265" s="95"/>
      <c r="D265" s="95"/>
      <c r="E265" s="95">
        <f t="shared" si="7"/>
        <v>0</v>
      </c>
      <c r="F265" s="154">
        <v>7.33</v>
      </c>
      <c r="G265" s="98">
        <f t="shared" si="8"/>
        <v>0</v>
      </c>
      <c r="H265" s="98"/>
      <c r="I265" s="152"/>
      <c r="J265" s="102"/>
      <c r="K265" s="98">
        <f>янв.25!K265+фев.25!H265-фев.25!G265</f>
        <v>0</v>
      </c>
    </row>
    <row r="266" spans="1:11">
      <c r="A266" s="45"/>
      <c r="B266" s="3">
        <v>249</v>
      </c>
      <c r="C266" s="95">
        <v>2304</v>
      </c>
      <c r="D266" s="95">
        <v>4043</v>
      </c>
      <c r="E266" s="95">
        <f t="shared" si="7"/>
        <v>1739</v>
      </c>
      <c r="F266" s="154">
        <v>7.33</v>
      </c>
      <c r="G266" s="98">
        <f t="shared" si="8"/>
        <v>12746.87</v>
      </c>
      <c r="H266" s="98">
        <v>3000</v>
      </c>
      <c r="I266" s="152">
        <v>470020</v>
      </c>
      <c r="J266" s="102">
        <v>45704</v>
      </c>
      <c r="K266" s="98">
        <f>янв.25!K266+фев.25!H266-фев.25!G266</f>
        <v>-10549.550000000001</v>
      </c>
    </row>
    <row r="267" spans="1:11">
      <c r="A267" s="45"/>
      <c r="B267" s="3">
        <v>250</v>
      </c>
      <c r="C267" s="95">
        <v>7168</v>
      </c>
      <c r="D267" s="95">
        <v>8615</v>
      </c>
      <c r="E267" s="95">
        <f t="shared" si="7"/>
        <v>1447</v>
      </c>
      <c r="F267" s="154">
        <v>7.33</v>
      </c>
      <c r="G267" s="98">
        <f t="shared" si="8"/>
        <v>10606.51</v>
      </c>
      <c r="H267" s="98">
        <v>13000</v>
      </c>
      <c r="I267" s="152">
        <v>71485</v>
      </c>
      <c r="J267" s="102">
        <v>45706</v>
      </c>
      <c r="K267" s="98">
        <f>янв.25!K267+фев.25!H267-фев.25!G267</f>
        <v>-1592.1499999999996</v>
      </c>
    </row>
    <row r="268" spans="1:11">
      <c r="A268" s="45"/>
      <c r="B268" s="11" t="s">
        <v>39</v>
      </c>
      <c r="C268" s="95">
        <v>5</v>
      </c>
      <c r="D268" s="95">
        <v>5</v>
      </c>
      <c r="E268" s="95">
        <f t="shared" si="7"/>
        <v>0</v>
      </c>
      <c r="F268" s="154">
        <v>7.33</v>
      </c>
      <c r="G268" s="98">
        <f t="shared" si="8"/>
        <v>0</v>
      </c>
      <c r="H268" s="98"/>
      <c r="I268" s="152"/>
      <c r="J268" s="102"/>
      <c r="K268" s="98">
        <f>янв.25!K268+фев.25!H268-фев.25!G268</f>
        <v>0</v>
      </c>
    </row>
    <row r="269" spans="1:11">
      <c r="A269" s="45"/>
      <c r="B269" s="11">
        <v>251</v>
      </c>
      <c r="C269" s="95">
        <v>36266</v>
      </c>
      <c r="D269" s="95">
        <v>36641</v>
      </c>
      <c r="E269" s="95">
        <f t="shared" si="7"/>
        <v>375</v>
      </c>
      <c r="F269" s="154">
        <v>7.33</v>
      </c>
      <c r="G269" s="98">
        <f t="shared" si="8"/>
        <v>2748.75</v>
      </c>
      <c r="H269" s="98"/>
      <c r="I269" s="152"/>
      <c r="J269" s="102"/>
      <c r="K269" s="98">
        <f>янв.25!K269+фев.25!H269-фев.25!G269</f>
        <v>-1281.81</v>
      </c>
    </row>
    <row r="270" spans="1:11">
      <c r="A270" s="45"/>
      <c r="B270" s="3">
        <v>252</v>
      </c>
      <c r="C270" s="95">
        <v>2855</v>
      </c>
      <c r="D270" s="95">
        <v>4248</v>
      </c>
      <c r="E270" s="95">
        <f t="shared" si="7"/>
        <v>1393</v>
      </c>
      <c r="F270" s="154">
        <v>7.33</v>
      </c>
      <c r="G270" s="98">
        <f t="shared" si="8"/>
        <v>10210.69</v>
      </c>
      <c r="H270" s="98">
        <v>5142</v>
      </c>
      <c r="I270" s="156" t="s">
        <v>64</v>
      </c>
      <c r="J270" s="102" t="s">
        <v>65</v>
      </c>
      <c r="K270" s="98">
        <f>янв.25!K270+фев.25!H270-фев.25!G270</f>
        <v>-15289.36</v>
      </c>
    </row>
    <row r="271" spans="1:11">
      <c r="A271" s="45"/>
      <c r="B271" s="3">
        <v>253</v>
      </c>
      <c r="C271" s="95">
        <v>19016</v>
      </c>
      <c r="D271" s="95">
        <v>19122</v>
      </c>
      <c r="E271" s="95">
        <f t="shared" si="7"/>
        <v>106</v>
      </c>
      <c r="F271" s="154">
        <v>7.33</v>
      </c>
      <c r="G271" s="98">
        <f t="shared" si="8"/>
        <v>776.98</v>
      </c>
      <c r="H271" s="98"/>
      <c r="I271" s="152"/>
      <c r="J271" s="102"/>
      <c r="K271" s="98">
        <f>янв.25!K271+фев.25!H271-фев.25!G271</f>
        <v>-2624.1400000000003</v>
      </c>
    </row>
    <row r="272" spans="1:11">
      <c r="A272" s="56"/>
      <c r="B272" s="3">
        <v>254</v>
      </c>
      <c r="C272" s="95">
        <v>96061</v>
      </c>
      <c r="D272" s="95">
        <v>97318</v>
      </c>
      <c r="E272" s="95">
        <f t="shared" ref="E272:E332" si="9">D272-C272</f>
        <v>1257</v>
      </c>
      <c r="F272" s="154">
        <v>7.33</v>
      </c>
      <c r="G272" s="98">
        <f t="shared" ref="G272:G332" si="10">F272*E272</f>
        <v>9213.81</v>
      </c>
      <c r="H272" s="98">
        <v>12000</v>
      </c>
      <c r="I272" s="152">
        <v>64432</v>
      </c>
      <c r="J272" s="102">
        <v>45691</v>
      </c>
      <c r="K272" s="98">
        <f>янв.25!K272+фев.25!H272-фев.25!G272</f>
        <v>-9132.39</v>
      </c>
    </row>
    <row r="273" spans="1:11">
      <c r="A273" s="45"/>
      <c r="B273" s="3">
        <v>255</v>
      </c>
      <c r="C273" s="95"/>
      <c r="D273" s="95"/>
      <c r="E273" s="95">
        <f t="shared" si="9"/>
        <v>0</v>
      </c>
      <c r="F273" s="154">
        <v>7.33</v>
      </c>
      <c r="G273" s="98">
        <f t="shared" si="10"/>
        <v>0</v>
      </c>
      <c r="H273" s="98"/>
      <c r="I273" s="152"/>
      <c r="J273" s="102"/>
      <c r="K273" s="98">
        <f>янв.25!K273+фев.25!H273-фев.25!G273</f>
        <v>0</v>
      </c>
    </row>
    <row r="274" spans="1:11">
      <c r="A274" s="45"/>
      <c r="B274" s="3">
        <v>256</v>
      </c>
      <c r="C274" s="95">
        <v>729</v>
      </c>
      <c r="D274" s="95">
        <v>753</v>
      </c>
      <c r="E274" s="95">
        <f t="shared" si="9"/>
        <v>24</v>
      </c>
      <c r="F274" s="154">
        <v>7.33</v>
      </c>
      <c r="G274" s="98">
        <f t="shared" si="10"/>
        <v>175.92000000000002</v>
      </c>
      <c r="H274" s="98"/>
      <c r="I274" s="152"/>
      <c r="J274" s="102"/>
      <c r="K274" s="98">
        <f>янв.25!K274+фев.25!H274-фев.25!G274</f>
        <v>-175.92000000000002</v>
      </c>
    </row>
    <row r="275" spans="1:11">
      <c r="A275" s="45"/>
      <c r="B275" s="3">
        <v>257</v>
      </c>
      <c r="C275" s="95">
        <v>4671</v>
      </c>
      <c r="D275" s="95">
        <v>4671</v>
      </c>
      <c r="E275" s="95">
        <f t="shared" si="9"/>
        <v>0</v>
      </c>
      <c r="F275" s="154">
        <v>7.33</v>
      </c>
      <c r="G275" s="98">
        <f t="shared" si="10"/>
        <v>0</v>
      </c>
      <c r="H275" s="98"/>
      <c r="I275" s="152"/>
      <c r="J275" s="102"/>
      <c r="K275" s="98">
        <f>янв.25!K275+фев.25!H275-фев.25!G275</f>
        <v>0</v>
      </c>
    </row>
    <row r="276" spans="1:11">
      <c r="A276" s="45"/>
      <c r="B276" s="3">
        <v>258</v>
      </c>
      <c r="C276" s="95">
        <v>36</v>
      </c>
      <c r="D276" s="95">
        <v>114</v>
      </c>
      <c r="E276" s="95">
        <f t="shared" si="9"/>
        <v>78</v>
      </c>
      <c r="F276" s="154">
        <v>7.33</v>
      </c>
      <c r="G276" s="98">
        <f t="shared" si="10"/>
        <v>571.74</v>
      </c>
      <c r="H276" s="98"/>
      <c r="I276" s="152"/>
      <c r="J276" s="102"/>
      <c r="K276" s="98">
        <f>янв.25!K276+фев.25!H276-фев.25!G276</f>
        <v>-828.29</v>
      </c>
    </row>
    <row r="277" spans="1:11">
      <c r="A277" s="45"/>
      <c r="B277" s="3">
        <v>259</v>
      </c>
      <c r="C277" s="95">
        <v>133</v>
      </c>
      <c r="D277" s="95">
        <v>146</v>
      </c>
      <c r="E277" s="95">
        <f t="shared" si="9"/>
        <v>13</v>
      </c>
      <c r="F277" s="154">
        <v>7.33</v>
      </c>
      <c r="G277" s="98">
        <f t="shared" si="10"/>
        <v>95.29</v>
      </c>
      <c r="H277" s="98"/>
      <c r="I277" s="152"/>
      <c r="J277" s="102"/>
      <c r="K277" s="98">
        <f>янв.25!K277+фев.25!H277-фев.25!G277</f>
        <v>-168.59</v>
      </c>
    </row>
    <row r="278" spans="1:11">
      <c r="A278" s="45"/>
      <c r="B278" s="3">
        <v>260</v>
      </c>
      <c r="C278" s="95">
        <v>27017</v>
      </c>
      <c r="D278" s="95">
        <v>27017</v>
      </c>
      <c r="E278" s="95">
        <f t="shared" si="9"/>
        <v>0</v>
      </c>
      <c r="F278" s="154">
        <v>7.33</v>
      </c>
      <c r="G278" s="98">
        <f t="shared" si="10"/>
        <v>0</v>
      </c>
      <c r="H278" s="98"/>
      <c r="I278" s="152"/>
      <c r="J278" s="102"/>
      <c r="K278" s="98">
        <f>янв.25!K278+фев.25!H278-фев.25!G278</f>
        <v>0</v>
      </c>
    </row>
    <row r="279" spans="1:11">
      <c r="A279" s="55"/>
      <c r="B279" s="11">
        <v>261</v>
      </c>
      <c r="C279" s="95"/>
      <c r="D279" s="95"/>
      <c r="E279" s="95">
        <f t="shared" si="9"/>
        <v>0</v>
      </c>
      <c r="F279" s="154">
        <v>7.33</v>
      </c>
      <c r="G279" s="98">
        <f t="shared" si="10"/>
        <v>0</v>
      </c>
      <c r="H279" s="98"/>
      <c r="I279" s="152"/>
      <c r="J279" s="102"/>
      <c r="K279" s="98">
        <f>янв.25!K279+фев.25!H279-фев.25!G279</f>
        <v>0</v>
      </c>
    </row>
    <row r="280" spans="1:11">
      <c r="A280" s="45"/>
      <c r="B280" s="3">
        <v>262</v>
      </c>
      <c r="C280" s="95">
        <v>4897</v>
      </c>
      <c r="D280" s="95">
        <v>4897</v>
      </c>
      <c r="E280" s="95">
        <f t="shared" si="9"/>
        <v>0</v>
      </c>
      <c r="F280" s="154">
        <v>7.33</v>
      </c>
      <c r="G280" s="98">
        <f t="shared" si="10"/>
        <v>0</v>
      </c>
      <c r="H280" s="98"/>
      <c r="I280" s="152"/>
      <c r="J280" s="102"/>
      <c r="K280" s="98">
        <f>янв.25!K280+фев.25!H280-фев.25!G280</f>
        <v>0</v>
      </c>
    </row>
    <row r="281" spans="1:11">
      <c r="A281" s="45"/>
      <c r="B281" s="3">
        <v>263</v>
      </c>
      <c r="C281" s="95"/>
      <c r="D281" s="95"/>
      <c r="E281" s="95">
        <f t="shared" si="9"/>
        <v>0</v>
      </c>
      <c r="F281" s="154">
        <v>7.33</v>
      </c>
      <c r="G281" s="98">
        <f t="shared" si="10"/>
        <v>0</v>
      </c>
      <c r="H281" s="98"/>
      <c r="I281" s="152"/>
      <c r="J281" s="102"/>
      <c r="K281" s="98">
        <f>янв.25!K281+фев.25!H281-фев.25!G281</f>
        <v>0</v>
      </c>
    </row>
    <row r="282" spans="1:11">
      <c r="A282" s="45"/>
      <c r="B282" s="3">
        <v>264</v>
      </c>
      <c r="C282" s="95">
        <v>23868</v>
      </c>
      <c r="D282" s="95">
        <v>25624</v>
      </c>
      <c r="E282" s="95">
        <f t="shared" si="9"/>
        <v>1756</v>
      </c>
      <c r="F282" s="154">
        <v>7.33</v>
      </c>
      <c r="G282" s="98">
        <f t="shared" si="10"/>
        <v>12871.48</v>
      </c>
      <c r="H282" s="98">
        <v>15000</v>
      </c>
      <c r="I282" s="152">
        <v>923945</v>
      </c>
      <c r="J282" s="102">
        <v>45699</v>
      </c>
      <c r="K282" s="98">
        <f>янв.25!K282+фев.25!H282-фев.25!G282</f>
        <v>-2466.5999999999985</v>
      </c>
    </row>
    <row r="283" spans="1:11">
      <c r="A283" s="45"/>
      <c r="B283" s="3">
        <v>265</v>
      </c>
      <c r="C283" s="95"/>
      <c r="D283" s="95"/>
      <c r="E283" s="95">
        <f t="shared" si="9"/>
        <v>0</v>
      </c>
      <c r="F283" s="154">
        <v>7.33</v>
      </c>
      <c r="G283" s="98">
        <f t="shared" si="10"/>
        <v>0</v>
      </c>
      <c r="H283" s="98"/>
      <c r="I283" s="152"/>
      <c r="J283" s="102"/>
      <c r="K283" s="98">
        <f>янв.25!K283+фев.25!H283-фев.25!G283</f>
        <v>0</v>
      </c>
    </row>
    <row r="284" spans="1:11">
      <c r="A284" s="45"/>
      <c r="B284" s="3">
        <v>266</v>
      </c>
      <c r="C284" s="95">
        <v>27014</v>
      </c>
      <c r="D284" s="95">
        <v>27014</v>
      </c>
      <c r="E284" s="95">
        <f t="shared" si="9"/>
        <v>0</v>
      </c>
      <c r="F284" s="154">
        <v>7.33</v>
      </c>
      <c r="G284" s="98">
        <f t="shared" si="10"/>
        <v>0</v>
      </c>
      <c r="H284" s="98"/>
      <c r="I284" s="152"/>
      <c r="J284" s="102"/>
      <c r="K284" s="98">
        <f>янв.25!K284+фев.25!H284-фев.25!G284</f>
        <v>0</v>
      </c>
    </row>
    <row r="285" spans="1:11">
      <c r="A285" s="45"/>
      <c r="B285" s="3">
        <v>267</v>
      </c>
      <c r="C285" s="95"/>
      <c r="D285" s="95"/>
      <c r="E285" s="95">
        <f t="shared" si="9"/>
        <v>0</v>
      </c>
      <c r="F285" s="154">
        <v>7.33</v>
      </c>
      <c r="G285" s="98">
        <f t="shared" si="10"/>
        <v>0</v>
      </c>
      <c r="H285" s="98"/>
      <c r="I285" s="152"/>
      <c r="J285" s="102"/>
      <c r="K285" s="98">
        <f>янв.25!K285+фев.25!H285-фев.25!G285</f>
        <v>0</v>
      </c>
    </row>
    <row r="286" spans="1:11">
      <c r="A286" s="45"/>
      <c r="B286" s="3">
        <v>268</v>
      </c>
      <c r="C286" s="95"/>
      <c r="D286" s="95"/>
      <c r="E286" s="95">
        <f t="shared" si="9"/>
        <v>0</v>
      </c>
      <c r="F286" s="154">
        <v>7.33</v>
      </c>
      <c r="G286" s="98">
        <f t="shared" si="10"/>
        <v>0</v>
      </c>
      <c r="H286" s="98"/>
      <c r="I286" s="152"/>
      <c r="J286" s="102"/>
      <c r="K286" s="98">
        <f>янв.25!K286+фев.25!H286-фев.25!G286</f>
        <v>0</v>
      </c>
    </row>
    <row r="287" spans="1:11">
      <c r="A287" s="45"/>
      <c r="B287" s="3">
        <v>269</v>
      </c>
      <c r="C287" s="95">
        <v>5176</v>
      </c>
      <c r="D287" s="95">
        <v>6021</v>
      </c>
      <c r="E287" s="95">
        <f t="shared" si="9"/>
        <v>845</v>
      </c>
      <c r="F287" s="154">
        <v>7.33</v>
      </c>
      <c r="G287" s="98">
        <f t="shared" si="10"/>
        <v>6193.85</v>
      </c>
      <c r="H287" s="98">
        <v>7308.01</v>
      </c>
      <c r="I287" s="152">
        <v>16272</v>
      </c>
      <c r="J287" s="102">
        <v>45701</v>
      </c>
      <c r="K287" s="98">
        <f>янв.25!K287+фев.25!H287-фев.25!G287</f>
        <v>-1378.04</v>
      </c>
    </row>
    <row r="288" spans="1:11">
      <c r="A288" s="45"/>
      <c r="B288" s="3">
        <v>270</v>
      </c>
      <c r="C288" s="95">
        <v>15</v>
      </c>
      <c r="D288" s="95">
        <v>15</v>
      </c>
      <c r="E288" s="95">
        <f t="shared" si="9"/>
        <v>0</v>
      </c>
      <c r="F288" s="154">
        <v>7.33</v>
      </c>
      <c r="G288" s="98">
        <f t="shared" si="10"/>
        <v>0</v>
      </c>
      <c r="H288" s="98"/>
      <c r="I288" s="152"/>
      <c r="J288" s="102"/>
      <c r="K288" s="98">
        <f>янв.25!K288+фев.25!H288-фев.25!G288</f>
        <v>10</v>
      </c>
    </row>
    <row r="289" spans="1:11">
      <c r="A289" s="45"/>
      <c r="B289" s="3">
        <v>271</v>
      </c>
      <c r="C289" s="95">
        <v>7005</v>
      </c>
      <c r="D289" s="95">
        <v>8633</v>
      </c>
      <c r="E289" s="95">
        <f t="shared" si="9"/>
        <v>1628</v>
      </c>
      <c r="F289" s="154">
        <v>7.33</v>
      </c>
      <c r="G289" s="98">
        <f t="shared" si="10"/>
        <v>11933.24</v>
      </c>
      <c r="H289" s="98">
        <v>5000</v>
      </c>
      <c r="I289" s="152">
        <v>412337</v>
      </c>
      <c r="J289" s="102">
        <v>45707</v>
      </c>
      <c r="K289" s="98">
        <f>янв.25!K289+фев.25!H289-фев.25!G289</f>
        <v>-16855</v>
      </c>
    </row>
    <row r="290" spans="1:11">
      <c r="A290" s="45"/>
      <c r="B290" s="3">
        <v>272</v>
      </c>
      <c r="C290" s="95"/>
      <c r="D290" s="95"/>
      <c r="E290" s="95">
        <f t="shared" si="9"/>
        <v>0</v>
      </c>
      <c r="F290" s="154">
        <v>7.33</v>
      </c>
      <c r="G290" s="98">
        <f t="shared" si="10"/>
        <v>0</v>
      </c>
      <c r="H290" s="98"/>
      <c r="I290" s="152"/>
      <c r="J290" s="102"/>
      <c r="K290" s="98">
        <f>янв.25!K290+фев.25!H290-фев.25!G290</f>
        <v>0</v>
      </c>
    </row>
    <row r="291" spans="1:11">
      <c r="A291" s="45"/>
      <c r="B291" s="3" t="s">
        <v>26</v>
      </c>
      <c r="C291" s="95">
        <v>38287</v>
      </c>
      <c r="D291" s="95">
        <v>41092</v>
      </c>
      <c r="E291" s="95">
        <f t="shared" si="9"/>
        <v>2805</v>
      </c>
      <c r="F291" s="154">
        <v>7.33</v>
      </c>
      <c r="G291" s="98">
        <f t="shared" si="10"/>
        <v>20560.650000000001</v>
      </c>
      <c r="H291" s="98"/>
      <c r="I291" s="152"/>
      <c r="J291" s="102"/>
      <c r="K291" s="98">
        <f>янв.25!K291+фев.25!H291-фев.25!G291</f>
        <v>-20560.650000000001</v>
      </c>
    </row>
    <row r="292" spans="1:11">
      <c r="A292" s="45"/>
      <c r="B292" s="3">
        <v>273</v>
      </c>
      <c r="C292" s="95">
        <v>91518</v>
      </c>
      <c r="D292" s="95">
        <v>92834</v>
      </c>
      <c r="E292" s="95">
        <f t="shared" si="9"/>
        <v>1316</v>
      </c>
      <c r="F292" s="154">
        <v>7.33</v>
      </c>
      <c r="G292" s="98">
        <f t="shared" si="10"/>
        <v>9646.2800000000007</v>
      </c>
      <c r="H292" s="98">
        <v>17247.8</v>
      </c>
      <c r="I292" s="152">
        <v>993569.14800000004</v>
      </c>
      <c r="J292" s="102">
        <v>45708</v>
      </c>
      <c r="K292" s="98">
        <f>янв.25!K292+фев.25!H292-фев.25!G292</f>
        <v>3450.8399999999983</v>
      </c>
    </row>
    <row r="293" spans="1:11">
      <c r="A293" s="45"/>
      <c r="B293" s="3">
        <v>274</v>
      </c>
      <c r="C293" s="95"/>
      <c r="D293" s="95"/>
      <c r="E293" s="95">
        <f t="shared" si="9"/>
        <v>0</v>
      </c>
      <c r="F293" s="154">
        <v>7.33</v>
      </c>
      <c r="G293" s="98">
        <f t="shared" si="10"/>
        <v>0</v>
      </c>
      <c r="H293" s="98"/>
      <c r="I293" s="152"/>
      <c r="J293" s="102"/>
      <c r="K293" s="98">
        <f>янв.25!K293+фев.25!H293-фев.25!G293</f>
        <v>0</v>
      </c>
    </row>
    <row r="294" spans="1:11">
      <c r="A294" s="45"/>
      <c r="B294" s="3">
        <v>275</v>
      </c>
      <c r="C294" s="95">
        <v>1274</v>
      </c>
      <c r="D294" s="95">
        <v>1274</v>
      </c>
      <c r="E294" s="95">
        <f t="shared" si="9"/>
        <v>0</v>
      </c>
      <c r="F294" s="154">
        <v>7.33</v>
      </c>
      <c r="G294" s="98">
        <f t="shared" si="10"/>
        <v>0</v>
      </c>
      <c r="H294" s="98"/>
      <c r="I294" s="152"/>
      <c r="J294" s="102"/>
      <c r="K294" s="98">
        <f>янв.25!K294+фев.25!H294-фев.25!G294</f>
        <v>2330.12</v>
      </c>
    </row>
    <row r="295" spans="1:11">
      <c r="A295" s="45"/>
      <c r="B295" s="3">
        <v>276</v>
      </c>
      <c r="C295" s="95">
        <v>6402</v>
      </c>
      <c r="D295" s="95">
        <v>6853</v>
      </c>
      <c r="E295" s="95">
        <f t="shared" si="9"/>
        <v>451</v>
      </c>
      <c r="F295" s="154">
        <v>7.33</v>
      </c>
      <c r="G295" s="98">
        <f t="shared" si="10"/>
        <v>3305.83</v>
      </c>
      <c r="H295" s="98">
        <v>7495</v>
      </c>
      <c r="I295" s="152">
        <v>98579.387688000003</v>
      </c>
      <c r="J295" s="102" t="s">
        <v>67</v>
      </c>
      <c r="K295" s="98">
        <f>янв.25!K295+фев.25!H295-фев.25!G295</f>
        <v>648.7800000000002</v>
      </c>
    </row>
    <row r="296" spans="1:11">
      <c r="A296" s="45"/>
      <c r="B296" s="3">
        <v>277</v>
      </c>
      <c r="C296" s="95"/>
      <c r="D296" s="95"/>
      <c r="E296" s="95">
        <f t="shared" si="9"/>
        <v>0</v>
      </c>
      <c r="F296" s="154">
        <v>7.33</v>
      </c>
      <c r="G296" s="98">
        <f t="shared" si="10"/>
        <v>0</v>
      </c>
      <c r="H296" s="98"/>
      <c r="I296" s="152"/>
      <c r="J296" s="102"/>
      <c r="K296" s="98">
        <f>янв.25!K296+фев.25!H296-фев.25!G296</f>
        <v>0</v>
      </c>
    </row>
    <row r="297" spans="1:11">
      <c r="A297" s="45"/>
      <c r="B297" s="11">
        <v>278</v>
      </c>
      <c r="C297" s="95"/>
      <c r="D297" s="95"/>
      <c r="E297" s="95">
        <f t="shared" si="9"/>
        <v>0</v>
      </c>
      <c r="F297" s="154">
        <v>7.33</v>
      </c>
      <c r="G297" s="98">
        <f t="shared" si="10"/>
        <v>0</v>
      </c>
      <c r="H297" s="98"/>
      <c r="I297" s="152"/>
      <c r="J297" s="102"/>
      <c r="K297" s="98">
        <f>янв.25!K297+фев.25!H297-фев.25!G297</f>
        <v>0</v>
      </c>
    </row>
    <row r="298" spans="1:11">
      <c r="A298" s="45"/>
      <c r="B298" s="3">
        <v>279</v>
      </c>
      <c r="C298" s="95">
        <v>5252</v>
      </c>
      <c r="D298" s="95">
        <v>6241</v>
      </c>
      <c r="E298" s="95">
        <f t="shared" si="9"/>
        <v>989</v>
      </c>
      <c r="F298" s="154">
        <v>7.33</v>
      </c>
      <c r="G298" s="98">
        <f t="shared" si="10"/>
        <v>7249.37</v>
      </c>
      <c r="H298" s="98"/>
      <c r="I298" s="152"/>
      <c r="J298" s="102"/>
      <c r="K298" s="98">
        <f>янв.25!K298+фев.25!H298-фев.25!G298</f>
        <v>-7894.41</v>
      </c>
    </row>
    <row r="299" spans="1:11">
      <c r="A299" s="57"/>
      <c r="B299" s="3">
        <v>280</v>
      </c>
      <c r="C299" s="95">
        <v>65162</v>
      </c>
      <c r="D299" s="95">
        <v>65320</v>
      </c>
      <c r="E299" s="95">
        <f t="shared" si="9"/>
        <v>158</v>
      </c>
      <c r="F299" s="154">
        <v>7.33</v>
      </c>
      <c r="G299" s="98">
        <f t="shared" si="10"/>
        <v>1158.1400000000001</v>
      </c>
      <c r="H299" s="98">
        <v>35000</v>
      </c>
      <c r="I299" s="156" t="s">
        <v>68</v>
      </c>
      <c r="J299" s="102">
        <v>45716</v>
      </c>
      <c r="K299" s="98">
        <f>янв.25!K299+фев.25!H299-фев.25!G299</f>
        <v>-667.77999999999952</v>
      </c>
    </row>
    <row r="300" spans="1:11">
      <c r="A300" s="45"/>
      <c r="B300" s="11">
        <v>281</v>
      </c>
      <c r="C300" s="95">
        <v>36085</v>
      </c>
      <c r="D300" s="95">
        <v>37332</v>
      </c>
      <c r="E300" s="95">
        <f t="shared" si="9"/>
        <v>1247</v>
      </c>
      <c r="F300" s="154">
        <v>7.33</v>
      </c>
      <c r="G300" s="98">
        <f t="shared" si="10"/>
        <v>9140.51</v>
      </c>
      <c r="H300" s="98"/>
      <c r="I300" s="152"/>
      <c r="J300" s="102"/>
      <c r="K300" s="98">
        <f>янв.25!K300+фев.25!H300-фев.25!G300</f>
        <v>-12625.06</v>
      </c>
    </row>
    <row r="301" spans="1:11">
      <c r="A301" s="45"/>
      <c r="B301" s="3">
        <v>282</v>
      </c>
      <c r="C301" s="95">
        <v>1314</v>
      </c>
      <c r="D301" s="95">
        <v>1314</v>
      </c>
      <c r="E301" s="95">
        <f t="shared" si="9"/>
        <v>0</v>
      </c>
      <c r="F301" s="154">
        <v>7.33</v>
      </c>
      <c r="G301" s="98">
        <f t="shared" si="10"/>
        <v>0</v>
      </c>
      <c r="H301" s="98"/>
      <c r="I301" s="152"/>
      <c r="J301" s="102"/>
      <c r="K301" s="98">
        <f>янв.25!K301+фев.25!H301-фев.25!G301</f>
        <v>0</v>
      </c>
    </row>
    <row r="302" spans="1:11">
      <c r="A302" s="45"/>
      <c r="B302" s="25">
        <v>283</v>
      </c>
      <c r="C302" s="95">
        <v>13748</v>
      </c>
      <c r="D302" s="95">
        <v>14241</v>
      </c>
      <c r="E302" s="95">
        <f t="shared" si="9"/>
        <v>493</v>
      </c>
      <c r="F302" s="154">
        <v>7.33</v>
      </c>
      <c r="G302" s="98">
        <f t="shared" si="10"/>
        <v>3613.69</v>
      </c>
      <c r="H302" s="98"/>
      <c r="I302" s="152"/>
      <c r="J302" s="102"/>
      <c r="K302" s="98">
        <f>янв.25!K302+фев.25!H302-фев.25!G302</f>
        <v>-4694.9400000000005</v>
      </c>
    </row>
    <row r="303" spans="1:11">
      <c r="A303" s="45"/>
      <c r="B303" s="3" t="s">
        <v>21</v>
      </c>
      <c r="C303" s="95">
        <v>40161</v>
      </c>
      <c r="D303" s="95">
        <v>40518</v>
      </c>
      <c r="E303" s="95">
        <f t="shared" si="9"/>
        <v>357</v>
      </c>
      <c r="F303" s="154">
        <v>7.33</v>
      </c>
      <c r="G303" s="98">
        <f t="shared" si="10"/>
        <v>2616.81</v>
      </c>
      <c r="H303" s="98">
        <v>2600</v>
      </c>
      <c r="I303" s="152">
        <v>120600</v>
      </c>
      <c r="J303" s="102">
        <v>45691</v>
      </c>
      <c r="K303" s="98">
        <f>янв.25!K303+фев.25!H303-фев.25!G303</f>
        <v>-3791.7599999999998</v>
      </c>
    </row>
    <row r="304" spans="1:11">
      <c r="A304" s="45"/>
      <c r="B304" s="3">
        <v>284</v>
      </c>
      <c r="C304" s="95"/>
      <c r="D304" s="95"/>
      <c r="E304" s="95">
        <f t="shared" si="9"/>
        <v>0</v>
      </c>
      <c r="F304" s="154">
        <v>7.33</v>
      </c>
      <c r="G304" s="98">
        <f t="shared" si="10"/>
        <v>0</v>
      </c>
      <c r="H304" s="98"/>
      <c r="I304" s="152"/>
      <c r="J304" s="102"/>
      <c r="K304" s="98">
        <f>янв.25!K304+фев.25!H304-фев.25!G304</f>
        <v>0</v>
      </c>
    </row>
    <row r="305" spans="1:11">
      <c r="A305" s="45"/>
      <c r="B305" s="3">
        <v>285</v>
      </c>
      <c r="C305" s="95"/>
      <c r="D305" s="95"/>
      <c r="E305" s="95">
        <f t="shared" si="9"/>
        <v>0</v>
      </c>
      <c r="F305" s="154">
        <v>7.33</v>
      </c>
      <c r="G305" s="98">
        <f t="shared" si="10"/>
        <v>0</v>
      </c>
      <c r="H305" s="98"/>
      <c r="I305" s="152"/>
      <c r="J305" s="102"/>
      <c r="K305" s="98">
        <f>янв.25!K305+фев.25!H305-фев.25!G305</f>
        <v>0</v>
      </c>
    </row>
    <row r="306" spans="1:11">
      <c r="A306" s="45"/>
      <c r="B306" s="3">
        <v>286</v>
      </c>
      <c r="C306" s="95"/>
      <c r="D306" s="95"/>
      <c r="E306" s="95">
        <f t="shared" si="9"/>
        <v>0</v>
      </c>
      <c r="F306" s="154">
        <v>7.33</v>
      </c>
      <c r="G306" s="98">
        <f t="shared" si="10"/>
        <v>0</v>
      </c>
      <c r="H306" s="98"/>
      <c r="I306" s="152"/>
      <c r="J306" s="102"/>
      <c r="K306" s="98">
        <f>янв.25!K306+фев.25!H306-фев.25!G306</f>
        <v>0</v>
      </c>
    </row>
    <row r="307" spans="1:11">
      <c r="A307" s="45"/>
      <c r="B307" s="3">
        <v>287</v>
      </c>
      <c r="C307" s="95"/>
      <c r="D307" s="95"/>
      <c r="E307" s="95">
        <f t="shared" si="9"/>
        <v>0</v>
      </c>
      <c r="F307" s="154">
        <v>7.33</v>
      </c>
      <c r="G307" s="98">
        <f t="shared" si="10"/>
        <v>0</v>
      </c>
      <c r="H307" s="98"/>
      <c r="I307" s="152"/>
      <c r="J307" s="102"/>
      <c r="K307" s="98">
        <f>янв.25!K307+фев.25!H307-фев.25!G307</f>
        <v>0</v>
      </c>
    </row>
    <row r="308" spans="1:11">
      <c r="A308" s="45"/>
      <c r="B308" s="3">
        <v>288</v>
      </c>
      <c r="C308" s="95">
        <v>4932</v>
      </c>
      <c r="D308" s="95">
        <v>5346</v>
      </c>
      <c r="E308" s="95">
        <f t="shared" si="9"/>
        <v>414</v>
      </c>
      <c r="F308" s="154">
        <v>7.33</v>
      </c>
      <c r="G308" s="98">
        <f t="shared" si="10"/>
        <v>3034.62</v>
      </c>
      <c r="H308" s="98">
        <v>7000</v>
      </c>
      <c r="I308" s="152">
        <v>35116</v>
      </c>
      <c r="J308" s="102">
        <v>45693</v>
      </c>
      <c r="K308" s="98">
        <f>янв.25!K308+фев.25!H308-фев.25!G308</f>
        <v>1810.83</v>
      </c>
    </row>
    <row r="309" spans="1:11">
      <c r="A309" s="45"/>
      <c r="B309" s="3">
        <v>289</v>
      </c>
      <c r="C309" s="95">
        <v>101</v>
      </c>
      <c r="D309" s="95">
        <v>108</v>
      </c>
      <c r="E309" s="95">
        <f t="shared" si="9"/>
        <v>7</v>
      </c>
      <c r="F309" s="154">
        <v>7.33</v>
      </c>
      <c r="G309" s="98">
        <f t="shared" si="10"/>
        <v>51.31</v>
      </c>
      <c r="H309" s="98"/>
      <c r="I309" s="152"/>
      <c r="J309" s="102"/>
      <c r="K309" s="98">
        <f>янв.25!K309+фев.25!H309-фев.25!G309</f>
        <v>-51.31</v>
      </c>
    </row>
    <row r="310" spans="1:11">
      <c r="A310" s="45"/>
      <c r="B310" s="3">
        <v>290</v>
      </c>
      <c r="C310" s="95"/>
      <c r="D310" s="95"/>
      <c r="E310" s="95">
        <f t="shared" si="9"/>
        <v>0</v>
      </c>
      <c r="F310" s="154">
        <v>7.33</v>
      </c>
      <c r="G310" s="98">
        <f t="shared" si="10"/>
        <v>0</v>
      </c>
      <c r="H310" s="98"/>
      <c r="I310" s="152"/>
      <c r="J310" s="102"/>
      <c r="K310" s="98">
        <f>янв.25!K310+фев.25!H310-фев.25!G310</f>
        <v>0</v>
      </c>
    </row>
    <row r="311" spans="1:11">
      <c r="A311" s="45"/>
      <c r="B311" s="3">
        <v>291</v>
      </c>
      <c r="C311" s="95">
        <v>246</v>
      </c>
      <c r="D311" s="95">
        <v>247</v>
      </c>
      <c r="E311" s="95">
        <f t="shared" si="9"/>
        <v>1</v>
      </c>
      <c r="F311" s="154">
        <v>7.33</v>
      </c>
      <c r="G311" s="98">
        <f t="shared" si="10"/>
        <v>7.33</v>
      </c>
      <c r="H311" s="98"/>
      <c r="I311" s="152"/>
      <c r="J311" s="102"/>
      <c r="K311" s="98">
        <f>янв.25!K311+фев.25!H311-фев.25!G311</f>
        <v>-7.33</v>
      </c>
    </row>
    <row r="312" spans="1:11">
      <c r="A312" s="45"/>
      <c r="B312" s="3">
        <v>292</v>
      </c>
      <c r="C312" s="95">
        <v>23811</v>
      </c>
      <c r="D312" s="95">
        <v>26240</v>
      </c>
      <c r="E312" s="95">
        <f t="shared" si="9"/>
        <v>2429</v>
      </c>
      <c r="F312" s="154">
        <v>7.33</v>
      </c>
      <c r="G312" s="98">
        <f t="shared" si="10"/>
        <v>17804.57</v>
      </c>
      <c r="H312" s="98"/>
      <c r="I312" s="152"/>
      <c r="J312" s="102"/>
      <c r="K312" s="98">
        <f>янв.25!K312+фев.25!H312-фев.25!G312</f>
        <v>-8938.4900000000016</v>
      </c>
    </row>
    <row r="313" spans="1:11">
      <c r="A313" s="45"/>
      <c r="B313" s="3">
        <v>293</v>
      </c>
      <c r="C313" s="95">
        <v>27907</v>
      </c>
      <c r="D313" s="95">
        <v>29995</v>
      </c>
      <c r="E313" s="95">
        <f t="shared" si="9"/>
        <v>2088</v>
      </c>
      <c r="F313" s="154">
        <v>7.33</v>
      </c>
      <c r="G313" s="98">
        <f t="shared" si="10"/>
        <v>15305.04</v>
      </c>
      <c r="H313" s="98">
        <v>18567</v>
      </c>
      <c r="I313" s="152">
        <v>502588</v>
      </c>
      <c r="J313" s="102">
        <v>45701</v>
      </c>
      <c r="K313" s="98">
        <f>янв.25!K313+фев.25!H313-фев.25!G313</f>
        <v>-15304.93</v>
      </c>
    </row>
    <row r="314" spans="1:11">
      <c r="A314" s="45"/>
      <c r="B314" s="3">
        <v>294</v>
      </c>
      <c r="C314" s="95"/>
      <c r="D314" s="95"/>
      <c r="E314" s="95">
        <f t="shared" si="9"/>
        <v>0</v>
      </c>
      <c r="F314" s="154">
        <v>7.33</v>
      </c>
      <c r="G314" s="98">
        <f t="shared" si="10"/>
        <v>0</v>
      </c>
      <c r="H314" s="98"/>
      <c r="I314" s="152"/>
      <c r="J314" s="102"/>
      <c r="K314" s="98">
        <f>янв.25!K314+фев.25!H314-фев.25!G314</f>
        <v>0</v>
      </c>
    </row>
    <row r="315" spans="1:11">
      <c r="A315" s="45"/>
      <c r="B315" s="3">
        <v>295</v>
      </c>
      <c r="C315" s="95">
        <v>43737</v>
      </c>
      <c r="D315" s="95">
        <v>44204</v>
      </c>
      <c r="E315" s="95">
        <f t="shared" si="9"/>
        <v>467</v>
      </c>
      <c r="F315" s="154">
        <v>7.33</v>
      </c>
      <c r="G315" s="98">
        <f t="shared" si="10"/>
        <v>3423.11</v>
      </c>
      <c r="H315" s="98"/>
      <c r="I315" s="152"/>
      <c r="J315" s="102"/>
      <c r="K315" s="98">
        <f>янв.25!K315+фев.25!H315-фев.25!G315</f>
        <v>1058.4900000000002</v>
      </c>
    </row>
    <row r="316" spans="1:11">
      <c r="A316" s="45"/>
      <c r="B316" s="3">
        <v>296</v>
      </c>
      <c r="C316" s="95"/>
      <c r="D316" s="95"/>
      <c r="E316" s="95">
        <f t="shared" si="9"/>
        <v>0</v>
      </c>
      <c r="F316" s="154">
        <v>7.33</v>
      </c>
      <c r="G316" s="98">
        <f t="shared" si="10"/>
        <v>0</v>
      </c>
      <c r="H316" s="98"/>
      <c r="I316" s="152"/>
      <c r="J316" s="102"/>
      <c r="K316" s="98">
        <f>янв.25!K316+фев.25!H316-фев.25!G316</f>
        <v>0</v>
      </c>
    </row>
    <row r="317" spans="1:11">
      <c r="A317" s="45"/>
      <c r="B317" s="3">
        <v>297</v>
      </c>
      <c r="C317" s="95"/>
      <c r="D317" s="95"/>
      <c r="E317" s="95">
        <f t="shared" si="9"/>
        <v>0</v>
      </c>
      <c r="F317" s="154">
        <v>7.33</v>
      </c>
      <c r="G317" s="98">
        <f t="shared" si="10"/>
        <v>0</v>
      </c>
      <c r="H317" s="98"/>
      <c r="I317" s="152"/>
      <c r="J317" s="102"/>
      <c r="K317" s="98">
        <f>янв.25!K317+фев.25!H317-фев.25!G317</f>
        <v>0</v>
      </c>
    </row>
    <row r="318" spans="1:11">
      <c r="A318" s="45"/>
      <c r="B318" s="3">
        <v>298</v>
      </c>
      <c r="C318" s="95"/>
      <c r="D318" s="95"/>
      <c r="E318" s="95">
        <f t="shared" si="9"/>
        <v>0</v>
      </c>
      <c r="F318" s="154">
        <v>7.33</v>
      </c>
      <c r="G318" s="98">
        <f t="shared" si="10"/>
        <v>0</v>
      </c>
      <c r="H318" s="98"/>
      <c r="I318" s="152"/>
      <c r="J318" s="102"/>
      <c r="K318" s="98">
        <f>янв.25!K318+фев.25!H318-фев.25!G318</f>
        <v>0</v>
      </c>
    </row>
    <row r="319" spans="1:11">
      <c r="A319" s="45"/>
      <c r="B319" s="3">
        <v>299</v>
      </c>
      <c r="C319" s="95">
        <v>25792</v>
      </c>
      <c r="D319" s="95">
        <v>26278</v>
      </c>
      <c r="E319" s="95">
        <f t="shared" si="9"/>
        <v>486</v>
      </c>
      <c r="F319" s="154">
        <v>7.33</v>
      </c>
      <c r="G319" s="98">
        <f t="shared" si="10"/>
        <v>3562.38</v>
      </c>
      <c r="H319" s="98"/>
      <c r="I319" s="152"/>
      <c r="J319" s="102"/>
      <c r="K319" s="98">
        <f>янв.25!K319+фев.25!H319-фев.25!G319</f>
        <v>-8099.6500000000005</v>
      </c>
    </row>
    <row r="320" spans="1:11">
      <c r="A320" s="45"/>
      <c r="B320" s="3">
        <v>300</v>
      </c>
      <c r="C320" s="95"/>
      <c r="D320" s="95"/>
      <c r="E320" s="95">
        <f t="shared" si="9"/>
        <v>0</v>
      </c>
      <c r="F320" s="154">
        <v>7.33</v>
      </c>
      <c r="G320" s="98">
        <f t="shared" si="10"/>
        <v>0</v>
      </c>
      <c r="H320" s="98"/>
      <c r="I320" s="152"/>
      <c r="J320" s="102"/>
      <c r="K320" s="98">
        <f>янв.25!K320+фев.25!H320-фев.25!G320</f>
        <v>0</v>
      </c>
    </row>
    <row r="321" spans="1:11">
      <c r="A321" s="45"/>
      <c r="B321" s="3">
        <v>301</v>
      </c>
      <c r="C321" s="95">
        <v>5</v>
      </c>
      <c r="D321" s="95">
        <v>5</v>
      </c>
      <c r="E321" s="95">
        <f t="shared" si="9"/>
        <v>0</v>
      </c>
      <c r="F321" s="154">
        <v>7.33</v>
      </c>
      <c r="G321" s="98">
        <f t="shared" si="10"/>
        <v>0</v>
      </c>
      <c r="H321" s="98"/>
      <c r="I321" s="152"/>
      <c r="J321" s="102"/>
      <c r="K321" s="98">
        <f>янв.25!K321+фев.25!H321-фев.25!G321</f>
        <v>0</v>
      </c>
    </row>
    <row r="322" spans="1:11">
      <c r="A322" s="45"/>
      <c r="B322" s="3">
        <v>302</v>
      </c>
      <c r="C322" s="95"/>
      <c r="D322" s="95"/>
      <c r="E322" s="95">
        <f t="shared" si="9"/>
        <v>0</v>
      </c>
      <c r="F322" s="154">
        <v>7.33</v>
      </c>
      <c r="G322" s="98">
        <f t="shared" si="10"/>
        <v>0</v>
      </c>
      <c r="H322" s="98"/>
      <c r="I322" s="152"/>
      <c r="J322" s="102"/>
      <c r="K322" s="98">
        <f>янв.25!K322+фев.25!H322-фев.25!G322</f>
        <v>0</v>
      </c>
    </row>
    <row r="323" spans="1:11">
      <c r="A323" s="45"/>
      <c r="B323" s="3">
        <v>303</v>
      </c>
      <c r="C323" s="95"/>
      <c r="D323" s="95"/>
      <c r="E323" s="95">
        <f t="shared" si="9"/>
        <v>0</v>
      </c>
      <c r="F323" s="154">
        <v>7.33</v>
      </c>
      <c r="G323" s="98">
        <f t="shared" si="10"/>
        <v>0</v>
      </c>
      <c r="H323" s="98"/>
      <c r="I323" s="152"/>
      <c r="J323" s="102"/>
      <c r="K323" s="98">
        <f>янв.25!K323+фев.25!H323-фев.25!G323</f>
        <v>0</v>
      </c>
    </row>
    <row r="324" spans="1:11">
      <c r="A324" s="45"/>
      <c r="B324" s="3">
        <v>308</v>
      </c>
      <c r="C324" s="95"/>
      <c r="D324" s="95"/>
      <c r="E324" s="95">
        <f t="shared" si="9"/>
        <v>0</v>
      </c>
      <c r="F324" s="154">
        <v>7.33</v>
      </c>
      <c r="G324" s="98">
        <f t="shared" si="10"/>
        <v>0</v>
      </c>
      <c r="H324" s="98"/>
      <c r="I324" s="152"/>
      <c r="J324" s="102"/>
      <c r="K324" s="98">
        <f>янв.25!K324+фев.25!H324-фев.25!G324</f>
        <v>0</v>
      </c>
    </row>
    <row r="325" spans="1:11">
      <c r="A325" s="45"/>
      <c r="B325" s="3">
        <v>309</v>
      </c>
      <c r="C325" s="95">
        <v>645</v>
      </c>
      <c r="D325" s="95">
        <v>645</v>
      </c>
      <c r="E325" s="95">
        <f t="shared" si="9"/>
        <v>0</v>
      </c>
      <c r="F325" s="154">
        <v>7.33</v>
      </c>
      <c r="G325" s="98">
        <f t="shared" si="10"/>
        <v>0</v>
      </c>
      <c r="H325" s="98"/>
      <c r="I325" s="152"/>
      <c r="J325" s="102"/>
      <c r="K325" s="98">
        <f>янв.25!K325+фев.25!H325-фев.25!G325</f>
        <v>0</v>
      </c>
    </row>
    <row r="326" spans="1:11">
      <c r="A326" s="45"/>
      <c r="B326" s="11">
        <v>311</v>
      </c>
      <c r="C326" s="95">
        <v>2558</v>
      </c>
      <c r="D326" s="95">
        <v>2558</v>
      </c>
      <c r="E326" s="95">
        <f t="shared" si="9"/>
        <v>0</v>
      </c>
      <c r="F326" s="154">
        <v>7.33</v>
      </c>
      <c r="G326" s="98">
        <f t="shared" si="10"/>
        <v>0</v>
      </c>
      <c r="H326" s="98"/>
      <c r="I326" s="152"/>
      <c r="J326" s="102"/>
      <c r="K326" s="98">
        <f>янв.25!K326+фев.25!H326-фев.25!G326</f>
        <v>946.33</v>
      </c>
    </row>
    <row r="327" spans="1:11">
      <c r="A327" s="45"/>
      <c r="B327" s="11">
        <v>306</v>
      </c>
      <c r="C327" s="95">
        <v>23947</v>
      </c>
      <c r="D327" s="95">
        <v>23947</v>
      </c>
      <c r="E327" s="95">
        <f t="shared" si="9"/>
        <v>0</v>
      </c>
      <c r="F327" s="154">
        <v>7.33</v>
      </c>
      <c r="G327" s="98">
        <f t="shared" si="10"/>
        <v>0</v>
      </c>
      <c r="H327" s="98">
        <v>2500</v>
      </c>
      <c r="I327" s="152">
        <v>661842</v>
      </c>
      <c r="J327" s="102">
        <v>45691</v>
      </c>
      <c r="K327" s="98">
        <f>янв.25!K327+фев.25!H327-фев.25!G327</f>
        <v>2500</v>
      </c>
    </row>
    <row r="328" spans="1:11">
      <c r="A328" s="45"/>
      <c r="B328" s="11">
        <v>312</v>
      </c>
      <c r="C328" s="95">
        <v>37399</v>
      </c>
      <c r="D328" s="95">
        <v>39021</v>
      </c>
      <c r="E328" s="95">
        <f t="shared" si="9"/>
        <v>1622</v>
      </c>
      <c r="F328" s="154">
        <v>7.33</v>
      </c>
      <c r="G328" s="98">
        <f t="shared" si="10"/>
        <v>11889.26</v>
      </c>
      <c r="H328" s="98"/>
      <c r="I328" s="152"/>
      <c r="J328" s="102"/>
      <c r="K328" s="98">
        <f>янв.25!K328+фев.25!H328-фев.25!G328</f>
        <v>-17379.43</v>
      </c>
    </row>
    <row r="329" spans="1:11">
      <c r="A329" s="45"/>
      <c r="B329" s="11">
        <v>313</v>
      </c>
      <c r="C329" s="95"/>
      <c r="D329" s="95"/>
      <c r="E329" s="95">
        <f t="shared" si="9"/>
        <v>0</v>
      </c>
      <c r="F329" s="154">
        <v>7.33</v>
      </c>
      <c r="G329" s="98">
        <f t="shared" si="10"/>
        <v>0</v>
      </c>
      <c r="H329" s="98"/>
      <c r="I329" s="152"/>
      <c r="J329" s="102"/>
      <c r="K329" s="98">
        <f>янв.25!K329+фев.25!H329-фев.25!G329</f>
        <v>0</v>
      </c>
    </row>
    <row r="330" spans="1:11">
      <c r="A330" s="45"/>
      <c r="B330" s="11">
        <v>314</v>
      </c>
      <c r="C330" s="95">
        <v>315</v>
      </c>
      <c r="D330" s="95">
        <v>315</v>
      </c>
      <c r="E330" s="95">
        <f t="shared" si="9"/>
        <v>0</v>
      </c>
      <c r="F330" s="154">
        <v>7.33</v>
      </c>
      <c r="G330" s="98">
        <f t="shared" si="10"/>
        <v>0</v>
      </c>
      <c r="H330" s="98"/>
      <c r="I330" s="152"/>
      <c r="J330" s="102"/>
      <c r="K330" s="98">
        <f>янв.25!K330+фев.25!H330-фев.25!G330</f>
        <v>0</v>
      </c>
    </row>
    <row r="331" spans="1:11">
      <c r="A331" s="45"/>
      <c r="B331" s="11">
        <v>316</v>
      </c>
      <c r="C331" s="95"/>
      <c r="D331" s="95"/>
      <c r="E331" s="95">
        <f t="shared" si="9"/>
        <v>0</v>
      </c>
      <c r="F331" s="154">
        <v>7.33</v>
      </c>
      <c r="G331" s="98">
        <f t="shared" si="10"/>
        <v>0</v>
      </c>
      <c r="H331" s="98"/>
      <c r="I331" s="152"/>
      <c r="J331" s="102"/>
      <c r="K331" s="98">
        <f>янв.25!K331+фев.25!H331-фев.25!G331</f>
        <v>0</v>
      </c>
    </row>
    <row r="332" spans="1:11">
      <c r="A332" s="45"/>
      <c r="B332" s="45" t="s">
        <v>22</v>
      </c>
      <c r="C332" s="95">
        <v>13239</v>
      </c>
      <c r="D332" s="95">
        <v>13239</v>
      </c>
      <c r="E332" s="95">
        <f t="shared" si="9"/>
        <v>0</v>
      </c>
      <c r="F332" s="154">
        <v>7.33</v>
      </c>
      <c r="G332" s="98">
        <f t="shared" si="10"/>
        <v>0</v>
      </c>
      <c r="H332" s="98"/>
      <c r="I332" s="152"/>
      <c r="J332" s="102"/>
      <c r="K332" s="98">
        <f>янв.25!K332+фев.25!H332-фев.25!G332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/>
      <c r="F333" s="154">
        <v>7.33</v>
      </c>
      <c r="G333" s="78">
        <f>SUM(G7:G332)</f>
        <v>890257.82</v>
      </c>
      <c r="H333" s="78">
        <f>SUM(H7:H332)</f>
        <v>814047.8600000001</v>
      </c>
      <c r="I333" s="111"/>
      <c r="J333" s="111"/>
      <c r="K333" s="98">
        <f>янв.25!K333+фев.25!H333-фев.25!G333</f>
        <v>-634761.55000000005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C335" s="21">
        <v>98716</v>
      </c>
      <c r="D335" s="21">
        <v>98716</v>
      </c>
      <c r="E335" s="21">
        <f>D335-C335</f>
        <v>0</v>
      </c>
      <c r="F335" s="21">
        <v>7.33</v>
      </c>
      <c r="G335" s="92">
        <f>янв.25!G335</f>
        <v>0</v>
      </c>
      <c r="H335" s="18"/>
      <c r="I335" s="18"/>
      <c r="J335" s="42"/>
    </row>
    <row r="336" spans="1:11">
      <c r="A336" s="74"/>
      <c r="C336" s="21">
        <v>8915</v>
      </c>
      <c r="D336" s="21">
        <v>9336</v>
      </c>
      <c r="E336" s="21">
        <f t="shared" ref="E336:E338" si="11">D336-C336</f>
        <v>421</v>
      </c>
      <c r="F336" s="21">
        <v>7.33</v>
      </c>
      <c r="G336" s="92">
        <f t="shared" ref="G336:G338" si="12">F336*E336</f>
        <v>3085.93</v>
      </c>
      <c r="H336" s="18"/>
      <c r="I336" s="18"/>
      <c r="J336" s="42"/>
    </row>
    <row r="337" spans="1:7">
      <c r="A337" s="74"/>
      <c r="C337" s="20">
        <v>15533</v>
      </c>
      <c r="D337" s="20">
        <v>16414</v>
      </c>
      <c r="E337" s="21">
        <f t="shared" si="11"/>
        <v>881</v>
      </c>
      <c r="F337" s="21">
        <v>7.33</v>
      </c>
      <c r="G337" s="92">
        <f t="shared" si="12"/>
        <v>6457.7300000000005</v>
      </c>
    </row>
    <row r="338" spans="1:7">
      <c r="A338" s="74"/>
      <c r="C338" s="20">
        <v>18207</v>
      </c>
      <c r="D338" s="20">
        <v>19177</v>
      </c>
      <c r="E338" s="21">
        <f t="shared" si="11"/>
        <v>970</v>
      </c>
      <c r="F338" s="21">
        <v>7.33</v>
      </c>
      <c r="G338" s="92">
        <f t="shared" si="12"/>
        <v>7110.1</v>
      </c>
    </row>
    <row r="339" spans="1:7">
      <c r="A339" s="74"/>
    </row>
    <row r="340" spans="1:7">
      <c r="A340" s="94"/>
    </row>
    <row r="341" spans="1:7">
      <c r="A341" s="59"/>
    </row>
    <row r="342" spans="1:7">
      <c r="A342" s="59"/>
    </row>
    <row r="343" spans="1:7">
      <c r="A343" s="59"/>
    </row>
    <row r="344" spans="1:7">
      <c r="A344" s="59"/>
    </row>
    <row r="345" spans="1:7">
      <c r="A345" s="59"/>
    </row>
    <row r="346" spans="1:7">
      <c r="A346" s="59"/>
    </row>
    <row r="347" spans="1:7">
      <c r="A347" s="59"/>
    </row>
    <row r="348" spans="1:7">
      <c r="A348" s="59"/>
    </row>
    <row r="349" spans="1:7">
      <c r="A349" s="59"/>
    </row>
    <row r="350" spans="1:7">
      <c r="A350" s="59"/>
    </row>
    <row r="351" spans="1:7">
      <c r="A351" s="59"/>
    </row>
    <row r="352" spans="1:7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048576">
    <cfRule type="cellIs" dxfId="10" priority="6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theme="4" tint="-0.249977111117893"/>
  </sheetPr>
  <dimension ref="A1:K466"/>
  <sheetViews>
    <sheetView topLeftCell="A292" workbookViewId="0">
      <selection activeCell="I341" sqref="I341"/>
    </sheetView>
  </sheetViews>
  <sheetFormatPr defaultColWidth="9.140625" defaultRowHeight="15"/>
  <cols>
    <col min="1" max="1" width="17.7109375" style="24" customWidth="1"/>
    <col min="2" max="2" width="9.140625" style="24"/>
    <col min="3" max="3" width="10.7109375" style="24" customWidth="1"/>
    <col min="4" max="4" width="9.140625" style="24"/>
    <col min="5" max="5" width="10.7109375" style="24" customWidth="1"/>
    <col min="6" max="6" width="9.140625" style="24"/>
    <col min="7" max="7" width="13.28515625" style="24" customWidth="1"/>
    <col min="8" max="8" width="12.5703125" style="24" bestFit="1" customWidth="1"/>
    <col min="9" max="9" width="23.85546875" style="24" customWidth="1"/>
    <col min="10" max="10" width="10.140625" style="24" bestFit="1" customWidth="1"/>
    <col min="11" max="11" width="14.5703125" style="24" customWidth="1"/>
    <col min="12" max="16384" width="9.140625" style="24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48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30">
        <v>2</v>
      </c>
      <c r="B4" s="30">
        <v>3</v>
      </c>
      <c r="C4" s="30">
        <v>4</v>
      </c>
      <c r="D4" s="30">
        <v>5</v>
      </c>
      <c r="E4" s="30">
        <v>6</v>
      </c>
      <c r="F4" s="30">
        <v>7</v>
      </c>
      <c r="G4" s="30">
        <v>8</v>
      </c>
      <c r="H4" s="30">
        <v>9</v>
      </c>
      <c r="I4" s="30">
        <v>10</v>
      </c>
      <c r="J4" s="30">
        <v>11</v>
      </c>
      <c r="K4" s="30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6">
        <v>0</v>
      </c>
      <c r="C7" s="95">
        <v>111470</v>
      </c>
      <c r="D7" s="95">
        <v>112380</v>
      </c>
      <c r="E7" s="95">
        <f t="shared" ref="E7:E71" si="0">D7-C7</f>
        <v>910</v>
      </c>
      <c r="F7" s="157">
        <v>7.33</v>
      </c>
      <c r="G7" s="98">
        <f>F7*E7</f>
        <v>6670.3</v>
      </c>
      <c r="H7" s="98">
        <v>6670.3</v>
      </c>
      <c r="I7" s="54"/>
      <c r="J7" s="102"/>
      <c r="K7" s="98">
        <f>фев.25!K7+H7-G7</f>
        <v>0</v>
      </c>
    </row>
    <row r="8" spans="1:11">
      <c r="A8" s="45"/>
      <c r="B8" s="65">
        <v>0</v>
      </c>
      <c r="C8" s="95">
        <v>689</v>
      </c>
      <c r="D8" s="95">
        <v>689</v>
      </c>
      <c r="E8" s="95">
        <f t="shared" si="0"/>
        <v>0</v>
      </c>
      <c r="F8" s="157">
        <v>7.33</v>
      </c>
      <c r="G8" s="98">
        <f t="shared" ref="G8:G72" si="1">F8*E8</f>
        <v>0</v>
      </c>
      <c r="H8" s="98"/>
      <c r="I8" s="152"/>
      <c r="J8" s="102"/>
      <c r="K8" s="98">
        <f>фев.25!K8+H8-G8</f>
        <v>0</v>
      </c>
    </row>
    <row r="9" spans="1:11">
      <c r="A9" s="45"/>
      <c r="B9" s="2">
        <v>1</v>
      </c>
      <c r="C9" s="95">
        <v>54729</v>
      </c>
      <c r="D9" s="95">
        <v>55791</v>
      </c>
      <c r="E9" s="95">
        <f t="shared" si="0"/>
        <v>1062</v>
      </c>
      <c r="F9" s="157">
        <v>7.33</v>
      </c>
      <c r="G9" s="98">
        <f t="shared" si="1"/>
        <v>7784.46</v>
      </c>
      <c r="H9" s="98"/>
      <c r="I9" s="152"/>
      <c r="J9" s="102"/>
      <c r="K9" s="98">
        <f>фев.25!K9+H9-G9</f>
        <v>-8254.0499999999993</v>
      </c>
    </row>
    <row r="10" spans="1:11">
      <c r="A10" s="45"/>
      <c r="B10" s="3">
        <v>2</v>
      </c>
      <c r="C10" s="95">
        <v>4605</v>
      </c>
      <c r="D10" s="95">
        <v>4606</v>
      </c>
      <c r="E10" s="95">
        <f t="shared" si="0"/>
        <v>1</v>
      </c>
      <c r="F10" s="157">
        <v>7.33</v>
      </c>
      <c r="G10" s="98">
        <f t="shared" si="1"/>
        <v>7.33</v>
      </c>
      <c r="H10" s="98"/>
      <c r="I10" s="152"/>
      <c r="J10" s="102"/>
      <c r="K10" s="98">
        <f>фев.25!K10+H10-G10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57">
        <v>7.33</v>
      </c>
      <c r="G11" s="98">
        <f t="shared" si="1"/>
        <v>0</v>
      </c>
      <c r="H11" s="98"/>
      <c r="I11" s="152"/>
      <c r="J11" s="102"/>
      <c r="K11" s="98">
        <f>фев.25!K11+H11-G11</f>
        <v>0</v>
      </c>
    </row>
    <row r="12" spans="1:11">
      <c r="A12" s="45"/>
      <c r="B12" s="3">
        <v>4</v>
      </c>
      <c r="C12" s="95">
        <v>40576</v>
      </c>
      <c r="D12" s="95">
        <v>43672</v>
      </c>
      <c r="E12" s="95">
        <f t="shared" si="0"/>
        <v>3096</v>
      </c>
      <c r="F12" s="157">
        <v>7.33</v>
      </c>
      <c r="G12" s="98">
        <f t="shared" si="1"/>
        <v>22693.68</v>
      </c>
      <c r="H12" s="98"/>
      <c r="I12" s="152"/>
      <c r="J12" s="102"/>
      <c r="K12" s="98">
        <f>фев.25!K12+H12-G12</f>
        <v>-19816.37</v>
      </c>
    </row>
    <row r="13" spans="1:11">
      <c r="A13" s="45"/>
      <c r="B13" s="3">
        <v>5</v>
      </c>
      <c r="C13" s="95">
        <v>3494</v>
      </c>
      <c r="D13" s="95">
        <v>3495</v>
      </c>
      <c r="E13" s="95">
        <f t="shared" si="0"/>
        <v>1</v>
      </c>
      <c r="F13" s="157">
        <v>7.33</v>
      </c>
      <c r="G13" s="98">
        <f t="shared" si="1"/>
        <v>7.33</v>
      </c>
      <c r="H13" s="98"/>
      <c r="I13" s="152"/>
      <c r="J13" s="102"/>
      <c r="K13" s="98">
        <f>фев.25!K13+H13-G13</f>
        <v>-14.66</v>
      </c>
    </row>
    <row r="14" spans="1:11">
      <c r="A14" s="45"/>
      <c r="B14" s="3">
        <v>6</v>
      </c>
      <c r="C14" s="95">
        <v>558</v>
      </c>
      <c r="D14" s="95">
        <v>633</v>
      </c>
      <c r="E14" s="95">
        <f t="shared" si="0"/>
        <v>75</v>
      </c>
      <c r="F14" s="157">
        <v>7.33</v>
      </c>
      <c r="G14" s="98">
        <f t="shared" si="1"/>
        <v>549.75</v>
      </c>
      <c r="H14" s="98"/>
      <c r="I14" s="152"/>
      <c r="J14" s="102"/>
      <c r="K14" s="98">
        <f>фев.25!K14+H14-G14</f>
        <v>-993.23</v>
      </c>
    </row>
    <row r="15" spans="1:11">
      <c r="A15" s="45"/>
      <c r="B15" s="3">
        <v>7</v>
      </c>
      <c r="C15" s="95">
        <v>6684</v>
      </c>
      <c r="D15" s="95">
        <v>6861</v>
      </c>
      <c r="E15" s="95">
        <f t="shared" si="0"/>
        <v>177</v>
      </c>
      <c r="F15" s="157">
        <v>7.33</v>
      </c>
      <c r="G15" s="98">
        <f t="shared" si="1"/>
        <v>1297.4100000000001</v>
      </c>
      <c r="H15" s="98"/>
      <c r="I15" s="152"/>
      <c r="J15" s="102"/>
      <c r="K15" s="98">
        <f>фев.25!K15+H15-G15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57">
        <v>7.33</v>
      </c>
      <c r="G16" s="98">
        <f t="shared" si="1"/>
        <v>0</v>
      </c>
      <c r="H16" s="98"/>
      <c r="I16" s="152"/>
      <c r="J16" s="102"/>
      <c r="K16" s="98">
        <f>фев.25!K16+H16-G16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57">
        <v>7.33</v>
      </c>
      <c r="G17" s="98">
        <f t="shared" si="1"/>
        <v>0</v>
      </c>
      <c r="H17" s="98"/>
      <c r="I17" s="152"/>
      <c r="J17" s="102"/>
      <c r="K17" s="98">
        <f>фев.25!K17+H17-G17</f>
        <v>0</v>
      </c>
    </row>
    <row r="18" spans="1:11">
      <c r="A18" s="45"/>
      <c r="B18" s="3">
        <v>10</v>
      </c>
      <c r="C18" s="95">
        <v>34403</v>
      </c>
      <c r="D18" s="95">
        <v>35049</v>
      </c>
      <c r="E18" s="95">
        <f t="shared" si="0"/>
        <v>646</v>
      </c>
      <c r="F18" s="157">
        <v>7.33</v>
      </c>
      <c r="G18" s="98">
        <f t="shared" si="1"/>
        <v>4735.18</v>
      </c>
      <c r="H18" s="98"/>
      <c r="I18" s="152"/>
      <c r="J18" s="102"/>
      <c r="K18" s="98">
        <f>фев.25!K18+H18-G18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57">
        <v>7.33</v>
      </c>
      <c r="G19" s="98">
        <f t="shared" si="1"/>
        <v>0</v>
      </c>
      <c r="H19" s="98"/>
      <c r="I19" s="152"/>
      <c r="J19" s="102"/>
      <c r="K19" s="98">
        <f>фев.25!K19+H19-G19</f>
        <v>0</v>
      </c>
    </row>
    <row r="20" spans="1:11">
      <c r="A20" s="45"/>
      <c r="B20" s="3">
        <v>12</v>
      </c>
      <c r="C20" s="95">
        <v>1729</v>
      </c>
      <c r="D20" s="95">
        <v>1729</v>
      </c>
      <c r="E20" s="95">
        <f t="shared" si="0"/>
        <v>0</v>
      </c>
      <c r="F20" s="157">
        <v>7.33</v>
      </c>
      <c r="G20" s="98">
        <f t="shared" si="1"/>
        <v>0</v>
      </c>
      <c r="H20" s="98"/>
      <c r="I20" s="152"/>
      <c r="J20" s="102"/>
      <c r="K20" s="98">
        <f>фев.25!K20+H20-G20</f>
        <v>0</v>
      </c>
    </row>
    <row r="21" spans="1:11">
      <c r="A21" s="45"/>
      <c r="B21" s="11">
        <v>13</v>
      </c>
      <c r="C21" s="95">
        <v>940</v>
      </c>
      <c r="D21" s="95">
        <v>940</v>
      </c>
      <c r="E21" s="95">
        <f t="shared" si="0"/>
        <v>0</v>
      </c>
      <c r="F21" s="157">
        <v>7.33</v>
      </c>
      <c r="G21" s="98">
        <f t="shared" si="1"/>
        <v>0</v>
      </c>
      <c r="H21" s="98"/>
      <c r="I21" s="152"/>
      <c r="J21" s="102"/>
      <c r="K21" s="98">
        <f>фев.25!K21+H21-G21</f>
        <v>0</v>
      </c>
    </row>
    <row r="22" spans="1:11">
      <c r="A22" s="45"/>
      <c r="B22" s="11">
        <v>14</v>
      </c>
      <c r="C22" s="95">
        <v>88204</v>
      </c>
      <c r="D22" s="95">
        <v>89306</v>
      </c>
      <c r="E22" s="95">
        <f t="shared" si="0"/>
        <v>1102</v>
      </c>
      <c r="F22" s="157">
        <v>7.33</v>
      </c>
      <c r="G22" s="98">
        <f t="shared" si="1"/>
        <v>8077.66</v>
      </c>
      <c r="H22" s="98"/>
      <c r="I22" s="152"/>
      <c r="J22" s="102"/>
      <c r="K22" s="98">
        <f>фев.25!K22+H22-G22</f>
        <v>-11217.38</v>
      </c>
    </row>
    <row r="23" spans="1:11">
      <c r="A23" s="45"/>
      <c r="B23" s="3" t="s">
        <v>20</v>
      </c>
      <c r="C23" s="95">
        <v>125551</v>
      </c>
      <c r="D23" s="95">
        <v>129532</v>
      </c>
      <c r="E23" s="95">
        <f t="shared" si="0"/>
        <v>3981</v>
      </c>
      <c r="F23" s="157">
        <v>7.33</v>
      </c>
      <c r="G23" s="98">
        <f t="shared" si="1"/>
        <v>29180.73</v>
      </c>
      <c r="H23" s="98"/>
      <c r="I23" s="152"/>
      <c r="J23" s="102"/>
      <c r="K23" s="98">
        <f>фев.25!K23+H23-G23</f>
        <v>-31331.799999999996</v>
      </c>
    </row>
    <row r="24" spans="1:11">
      <c r="A24" s="45"/>
      <c r="B24" s="3" t="s">
        <v>24</v>
      </c>
      <c r="C24" s="95">
        <v>133704</v>
      </c>
      <c r="D24" s="95">
        <v>135656</v>
      </c>
      <c r="E24" s="95">
        <f t="shared" si="0"/>
        <v>1952</v>
      </c>
      <c r="F24" s="157">
        <v>7.33</v>
      </c>
      <c r="G24" s="98">
        <f t="shared" si="1"/>
        <v>14308.16</v>
      </c>
      <c r="H24" s="98"/>
      <c r="I24" s="152"/>
      <c r="J24" s="102"/>
      <c r="K24" s="98">
        <f>фев.25!K24+H24-G24</f>
        <v>-48700.520000000004</v>
      </c>
    </row>
    <row r="25" spans="1:11">
      <c r="A25" s="45"/>
      <c r="B25" s="3">
        <v>15</v>
      </c>
      <c r="C25" s="95">
        <v>3108</v>
      </c>
      <c r="D25" s="95">
        <v>3114</v>
      </c>
      <c r="E25" s="95">
        <f t="shared" si="0"/>
        <v>6</v>
      </c>
      <c r="F25" s="157">
        <v>7.33</v>
      </c>
      <c r="G25" s="98">
        <f t="shared" si="1"/>
        <v>43.980000000000004</v>
      </c>
      <c r="H25" s="98"/>
      <c r="I25" s="152"/>
      <c r="J25" s="102"/>
      <c r="K25" s="98">
        <f>фев.25!K25+H25-G25</f>
        <v>-139.27000000000001</v>
      </c>
    </row>
    <row r="26" spans="1:11">
      <c r="A26" s="45"/>
      <c r="B26" s="3" t="s">
        <v>23</v>
      </c>
      <c r="C26" s="95">
        <v>108303</v>
      </c>
      <c r="D26" s="95">
        <v>110358</v>
      </c>
      <c r="E26" s="95">
        <f t="shared" si="0"/>
        <v>2055</v>
      </c>
      <c r="F26" s="157">
        <v>7.33</v>
      </c>
      <c r="G26" s="98">
        <f t="shared" si="1"/>
        <v>15063.15</v>
      </c>
      <c r="H26" s="98"/>
      <c r="I26" s="152"/>
      <c r="J26" s="102"/>
      <c r="K26" s="98">
        <f>фев.25!K26+H26-G26</f>
        <v>-27217.86</v>
      </c>
    </row>
    <row r="27" spans="1:11">
      <c r="A27" s="45"/>
      <c r="B27" s="3" t="s">
        <v>36</v>
      </c>
      <c r="C27" s="95"/>
      <c r="D27" s="95"/>
      <c r="E27" s="95"/>
      <c r="F27" s="157">
        <v>7.33</v>
      </c>
      <c r="G27" s="98">
        <f t="shared" si="1"/>
        <v>0</v>
      </c>
      <c r="H27" s="98"/>
      <c r="I27" s="152"/>
      <c r="J27" s="102"/>
      <c r="K27" s="98">
        <f>фев.25!K27+H27-G27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57">
        <v>7.33</v>
      </c>
      <c r="G28" s="98">
        <f t="shared" si="1"/>
        <v>0</v>
      </c>
      <c r="H28" s="98"/>
      <c r="I28" s="152"/>
      <c r="J28" s="102"/>
      <c r="K28" s="98">
        <f>фев.25!K28+H28-G28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57">
        <v>7.33</v>
      </c>
      <c r="G29" s="98">
        <f t="shared" si="1"/>
        <v>0</v>
      </c>
      <c r="H29" s="98"/>
      <c r="I29" s="152"/>
      <c r="J29" s="102"/>
      <c r="K29" s="98">
        <f>фев.25!K29+H29-G29</f>
        <v>0</v>
      </c>
    </row>
    <row r="30" spans="1:11">
      <c r="A30" s="45"/>
      <c r="B30" s="3">
        <v>18</v>
      </c>
      <c r="C30" s="95">
        <v>24</v>
      </c>
      <c r="D30" s="95">
        <v>24</v>
      </c>
      <c r="E30" s="95">
        <f t="shared" si="0"/>
        <v>0</v>
      </c>
      <c r="F30" s="157">
        <v>7.33</v>
      </c>
      <c r="G30" s="98">
        <f t="shared" si="1"/>
        <v>0</v>
      </c>
      <c r="H30" s="98"/>
      <c r="I30" s="152"/>
      <c r="J30" s="102"/>
      <c r="K30" s="98">
        <f>фев.25!K30+H30-G30</f>
        <v>0</v>
      </c>
    </row>
    <row r="31" spans="1:11">
      <c r="A31" s="45"/>
      <c r="B31" s="11">
        <v>19</v>
      </c>
      <c r="C31" s="95">
        <v>106680</v>
      </c>
      <c r="D31" s="95">
        <v>108434</v>
      </c>
      <c r="E31" s="95">
        <f t="shared" si="0"/>
        <v>1754</v>
      </c>
      <c r="F31" s="157">
        <v>7.33</v>
      </c>
      <c r="G31" s="98">
        <f t="shared" si="1"/>
        <v>12856.82</v>
      </c>
      <c r="H31" s="98"/>
      <c r="I31" s="152"/>
      <c r="J31" s="102"/>
      <c r="K31" s="98">
        <f>фев.25!K31+H31-G31</f>
        <v>-24282.16</v>
      </c>
    </row>
    <row r="32" spans="1:11">
      <c r="A32" s="45"/>
      <c r="B32" s="3">
        <v>20</v>
      </c>
      <c r="C32" s="95">
        <v>124745</v>
      </c>
      <c r="D32" s="95">
        <v>126013</v>
      </c>
      <c r="E32" s="95">
        <f t="shared" si="0"/>
        <v>1268</v>
      </c>
      <c r="F32" s="157">
        <v>7.33</v>
      </c>
      <c r="G32" s="98">
        <f t="shared" si="1"/>
        <v>9294.44</v>
      </c>
      <c r="H32" s="98"/>
      <c r="I32" s="152"/>
      <c r="J32" s="102"/>
      <c r="K32" s="98">
        <f>фев.25!K32+H32-G32</f>
        <v>-17492.830000000002</v>
      </c>
    </row>
    <row r="33" spans="1:11">
      <c r="A33" s="45"/>
      <c r="B33" s="3">
        <v>21</v>
      </c>
      <c r="C33" s="95">
        <v>72356</v>
      </c>
      <c r="D33" s="95">
        <v>73599</v>
      </c>
      <c r="E33" s="95">
        <f t="shared" si="0"/>
        <v>1243</v>
      </c>
      <c r="F33" s="157">
        <v>7.33</v>
      </c>
      <c r="G33" s="98">
        <f t="shared" si="1"/>
        <v>9111.19</v>
      </c>
      <c r="H33" s="98"/>
      <c r="I33" s="152"/>
      <c r="J33" s="102"/>
      <c r="K33" s="98">
        <f>фев.25!K33+H33-G33</f>
        <v>-10083.66</v>
      </c>
    </row>
    <row r="34" spans="1:11">
      <c r="A34" s="45"/>
      <c r="B34" s="3">
        <v>22</v>
      </c>
      <c r="C34" s="95">
        <v>200</v>
      </c>
      <c r="D34" s="95">
        <v>200</v>
      </c>
      <c r="E34" s="95">
        <f t="shared" si="0"/>
        <v>0</v>
      </c>
      <c r="F34" s="157">
        <v>7.33</v>
      </c>
      <c r="G34" s="98">
        <f t="shared" si="1"/>
        <v>0</v>
      </c>
      <c r="H34" s="98"/>
      <c r="I34" s="152"/>
      <c r="J34" s="102"/>
      <c r="K34" s="98">
        <f>фев.25!K34+H34-G34</f>
        <v>-87.960000000000008</v>
      </c>
    </row>
    <row r="35" spans="1:11">
      <c r="A35" s="45"/>
      <c r="B35" s="3">
        <v>23</v>
      </c>
      <c r="C35" s="95">
        <v>123152</v>
      </c>
      <c r="D35" s="95">
        <v>124495</v>
      </c>
      <c r="E35" s="95">
        <f t="shared" si="0"/>
        <v>1343</v>
      </c>
      <c r="F35" s="157">
        <v>7.33</v>
      </c>
      <c r="G35" s="98">
        <f t="shared" si="1"/>
        <v>9844.19</v>
      </c>
      <c r="H35" s="98"/>
      <c r="I35" s="152"/>
      <c r="J35" s="102"/>
      <c r="K35" s="98">
        <f>фев.25!K35+H35-G35</f>
        <v>-15673.620000000003</v>
      </c>
    </row>
    <row r="36" spans="1:11">
      <c r="A36" s="45"/>
      <c r="B36" s="3">
        <v>24</v>
      </c>
      <c r="C36" s="95">
        <v>8852</v>
      </c>
      <c r="D36" s="95">
        <v>8852</v>
      </c>
      <c r="E36" s="95">
        <f t="shared" si="0"/>
        <v>0</v>
      </c>
      <c r="F36" s="157">
        <v>7.33</v>
      </c>
      <c r="G36" s="98">
        <f t="shared" si="1"/>
        <v>0</v>
      </c>
      <c r="H36" s="98"/>
      <c r="I36" s="152"/>
      <c r="J36" s="102"/>
      <c r="K36" s="98">
        <f>фев.25!K36+H36-G36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57">
        <v>7.33</v>
      </c>
      <c r="G37" s="98">
        <f t="shared" si="1"/>
        <v>0</v>
      </c>
      <c r="H37" s="98"/>
      <c r="I37" s="152"/>
      <c r="J37" s="102"/>
      <c r="K37" s="98">
        <f>фев.25!K37+H37-G37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57">
        <v>7.33</v>
      </c>
      <c r="G38" s="98">
        <f t="shared" si="1"/>
        <v>0</v>
      </c>
      <c r="H38" s="98"/>
      <c r="I38" s="152"/>
      <c r="J38" s="102"/>
      <c r="K38" s="98">
        <f>фев.25!K38+H38-G38</f>
        <v>0</v>
      </c>
    </row>
    <row r="39" spans="1:11">
      <c r="A39" s="45"/>
      <c r="B39" s="3">
        <v>27</v>
      </c>
      <c r="C39" s="95">
        <v>1530</v>
      </c>
      <c r="D39" s="95">
        <v>1530</v>
      </c>
      <c r="E39" s="95">
        <f t="shared" si="0"/>
        <v>0</v>
      </c>
      <c r="F39" s="157">
        <v>7.33</v>
      </c>
      <c r="G39" s="98">
        <f t="shared" si="1"/>
        <v>0</v>
      </c>
      <c r="H39" s="98"/>
      <c r="I39" s="152"/>
      <c r="J39" s="102"/>
      <c r="K39" s="98">
        <f>фев.25!K39+H39-G39</f>
        <v>-307.86</v>
      </c>
    </row>
    <row r="40" spans="1:11">
      <c r="A40" s="55"/>
      <c r="B40" s="3">
        <v>28</v>
      </c>
      <c r="C40" s="95">
        <v>2256</v>
      </c>
      <c r="D40" s="95">
        <v>2256</v>
      </c>
      <c r="E40" s="95">
        <f t="shared" si="0"/>
        <v>0</v>
      </c>
      <c r="F40" s="157">
        <v>7.33</v>
      </c>
      <c r="G40" s="98">
        <f t="shared" si="1"/>
        <v>0</v>
      </c>
      <c r="H40" s="98"/>
      <c r="I40" s="152"/>
      <c r="J40" s="102"/>
      <c r="K40" s="98">
        <f>фев.25!K40+H40-G40</f>
        <v>-615.72</v>
      </c>
    </row>
    <row r="41" spans="1:11">
      <c r="A41" s="55"/>
      <c r="B41" s="3">
        <v>29</v>
      </c>
      <c r="C41" s="95">
        <v>155844</v>
      </c>
      <c r="D41" s="95">
        <v>158507</v>
      </c>
      <c r="E41" s="95">
        <f t="shared" si="0"/>
        <v>2663</v>
      </c>
      <c r="F41" s="157">
        <v>7.33</v>
      </c>
      <c r="G41" s="98">
        <f t="shared" si="1"/>
        <v>19519.79</v>
      </c>
      <c r="H41" s="98"/>
      <c r="I41" s="152"/>
      <c r="J41" s="102"/>
      <c r="K41" s="98">
        <f>фев.25!K41+H41-G41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57">
        <v>7.33</v>
      </c>
      <c r="G42" s="98">
        <f t="shared" si="1"/>
        <v>0</v>
      </c>
      <c r="H42" s="98"/>
      <c r="I42" s="152"/>
      <c r="J42" s="102"/>
      <c r="K42" s="98">
        <f>фев.25!K42+H42-G42</f>
        <v>0</v>
      </c>
    </row>
    <row r="43" spans="1:11">
      <c r="A43" s="45"/>
      <c r="B43" s="3">
        <v>31</v>
      </c>
      <c r="C43" s="95">
        <v>2324</v>
      </c>
      <c r="D43" s="95">
        <v>2434</v>
      </c>
      <c r="E43" s="95">
        <f t="shared" si="0"/>
        <v>110</v>
      </c>
      <c r="F43" s="157">
        <v>7.33</v>
      </c>
      <c r="G43" s="98">
        <f t="shared" si="1"/>
        <v>806.3</v>
      </c>
      <c r="H43" s="98"/>
      <c r="I43" s="152"/>
      <c r="J43" s="102"/>
      <c r="K43" s="98">
        <f>фев.25!K43+H43-G43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57">
        <v>7.33</v>
      </c>
      <c r="G44" s="98">
        <f t="shared" si="1"/>
        <v>0</v>
      </c>
      <c r="H44" s="98"/>
      <c r="I44" s="152"/>
      <c r="J44" s="102"/>
      <c r="K44" s="98">
        <f>фев.25!K44+H44-G44</f>
        <v>0</v>
      </c>
    </row>
    <row r="45" spans="1:11">
      <c r="A45" s="45"/>
      <c r="B45" s="3">
        <v>33</v>
      </c>
      <c r="C45" s="95">
        <v>1516</v>
      </c>
      <c r="D45" s="95">
        <v>1545</v>
      </c>
      <c r="E45" s="95">
        <f t="shared" si="0"/>
        <v>29</v>
      </c>
      <c r="F45" s="157">
        <v>7.33</v>
      </c>
      <c r="G45" s="98">
        <f t="shared" si="1"/>
        <v>212.57</v>
      </c>
      <c r="H45" s="98"/>
      <c r="I45" s="152"/>
      <c r="J45" s="102"/>
      <c r="K45" s="98">
        <f>фев.25!K45+H45-G45</f>
        <v>-212.57</v>
      </c>
    </row>
    <row r="46" spans="1:11">
      <c r="A46" s="55"/>
      <c r="B46" s="3">
        <v>34</v>
      </c>
      <c r="C46" s="95">
        <v>14021</v>
      </c>
      <c r="D46" s="95">
        <v>16871</v>
      </c>
      <c r="E46" s="95">
        <f t="shared" si="0"/>
        <v>2850</v>
      </c>
      <c r="F46" s="157">
        <v>7.33</v>
      </c>
      <c r="G46" s="98">
        <f t="shared" si="1"/>
        <v>20890.5</v>
      </c>
      <c r="H46" s="98"/>
      <c r="I46" s="152"/>
      <c r="J46" s="102"/>
      <c r="K46" s="98">
        <f>фев.25!K46+H46-G46</f>
        <v>-42545.48</v>
      </c>
    </row>
    <row r="47" spans="1:11">
      <c r="A47" s="55"/>
      <c r="B47" s="11">
        <v>35</v>
      </c>
      <c r="C47" s="95">
        <v>1044</v>
      </c>
      <c r="D47" s="95">
        <v>1044</v>
      </c>
      <c r="E47" s="95">
        <f t="shared" si="0"/>
        <v>0</v>
      </c>
      <c r="F47" s="157">
        <v>7.33</v>
      </c>
      <c r="G47" s="98">
        <f t="shared" si="1"/>
        <v>0</v>
      </c>
      <c r="H47" s="98"/>
      <c r="I47" s="152"/>
      <c r="J47" s="102"/>
      <c r="K47" s="98">
        <f>фев.25!K47+H47-G47</f>
        <v>-7.33</v>
      </c>
    </row>
    <row r="48" spans="1:11">
      <c r="A48" s="45"/>
      <c r="B48" s="3">
        <v>36</v>
      </c>
      <c r="C48" s="95">
        <v>13646</v>
      </c>
      <c r="D48" s="95">
        <v>13646</v>
      </c>
      <c r="E48" s="95">
        <f t="shared" si="0"/>
        <v>0</v>
      </c>
      <c r="F48" s="157">
        <v>7.33</v>
      </c>
      <c r="G48" s="98">
        <f t="shared" si="1"/>
        <v>0</v>
      </c>
      <c r="H48" s="98"/>
      <c r="I48" s="152"/>
      <c r="J48" s="102"/>
      <c r="K48" s="98">
        <f>фев.25!K48+H48-G48</f>
        <v>2000</v>
      </c>
    </row>
    <row r="49" spans="1:11">
      <c r="A49" s="55"/>
      <c r="B49" s="3">
        <v>37</v>
      </c>
      <c r="C49" s="95">
        <v>115</v>
      </c>
      <c r="D49" s="95">
        <v>115</v>
      </c>
      <c r="E49" s="95">
        <f t="shared" si="0"/>
        <v>0</v>
      </c>
      <c r="F49" s="157">
        <v>7.33</v>
      </c>
      <c r="G49" s="98">
        <f t="shared" si="1"/>
        <v>0</v>
      </c>
      <c r="H49" s="98"/>
      <c r="I49" s="152"/>
      <c r="J49" s="102"/>
      <c r="K49" s="98">
        <f>фев.25!K49+H49-G49</f>
        <v>0</v>
      </c>
    </row>
    <row r="50" spans="1:11">
      <c r="A50" s="45"/>
      <c r="B50" s="3">
        <v>38</v>
      </c>
      <c r="C50" s="95">
        <v>1598</v>
      </c>
      <c r="D50" s="95">
        <v>1598</v>
      </c>
      <c r="E50" s="95">
        <f t="shared" si="0"/>
        <v>0</v>
      </c>
      <c r="F50" s="157">
        <v>7.33</v>
      </c>
      <c r="G50" s="98">
        <f t="shared" si="1"/>
        <v>0</v>
      </c>
      <c r="H50" s="98"/>
      <c r="I50" s="152"/>
      <c r="J50" s="102"/>
      <c r="K50" s="98">
        <f>фев.25!K50+H50-G50</f>
        <v>0</v>
      </c>
    </row>
    <row r="51" spans="1:11">
      <c r="A51" s="45"/>
      <c r="B51" s="3">
        <v>39</v>
      </c>
      <c r="C51" s="95">
        <v>2039</v>
      </c>
      <c r="D51" s="95">
        <v>2039</v>
      </c>
      <c r="E51" s="95">
        <f t="shared" si="0"/>
        <v>0</v>
      </c>
      <c r="F51" s="157">
        <v>7.33</v>
      </c>
      <c r="G51" s="98">
        <f t="shared" si="1"/>
        <v>0</v>
      </c>
      <c r="H51" s="98"/>
      <c r="I51" s="152"/>
      <c r="J51" s="102"/>
      <c r="K51" s="98">
        <f>фев.25!K51+H51-G51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57">
        <v>7.33</v>
      </c>
      <c r="G52" s="98">
        <f t="shared" si="1"/>
        <v>0</v>
      </c>
      <c r="H52" s="98"/>
      <c r="I52" s="152"/>
      <c r="J52" s="102"/>
      <c r="K52" s="98">
        <f>фев.25!K52+H52-G52</f>
        <v>0</v>
      </c>
    </row>
    <row r="53" spans="1:11">
      <c r="A53" s="45"/>
      <c r="B53" s="3">
        <v>41</v>
      </c>
      <c r="C53" s="95">
        <v>25831</v>
      </c>
      <c r="D53" s="95">
        <v>25847</v>
      </c>
      <c r="E53" s="95">
        <f t="shared" si="0"/>
        <v>16</v>
      </c>
      <c r="F53" s="157">
        <v>7.33</v>
      </c>
      <c r="G53" s="98">
        <f t="shared" si="1"/>
        <v>117.28</v>
      </c>
      <c r="H53" s="98"/>
      <c r="I53" s="152"/>
      <c r="J53" s="102"/>
      <c r="K53" s="98">
        <f>фев.25!K53+H53-G53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57">
        <v>7.33</v>
      </c>
      <c r="G54" s="98">
        <f t="shared" si="1"/>
        <v>0</v>
      </c>
      <c r="H54" s="98"/>
      <c r="I54" s="152"/>
      <c r="J54" s="102"/>
      <c r="K54" s="98">
        <f>фев.25!K54+H54-G54</f>
        <v>0</v>
      </c>
    </row>
    <row r="55" spans="1:11">
      <c r="A55" s="45"/>
      <c r="B55" s="3">
        <v>43</v>
      </c>
      <c r="C55" s="95">
        <v>612</v>
      </c>
      <c r="D55" s="95">
        <v>1364</v>
      </c>
      <c r="E55" s="95">
        <f t="shared" si="0"/>
        <v>752</v>
      </c>
      <c r="F55" s="157">
        <v>7.33</v>
      </c>
      <c r="G55" s="98">
        <f t="shared" si="1"/>
        <v>5512.16</v>
      </c>
      <c r="H55" s="98"/>
      <c r="I55" s="152"/>
      <c r="J55" s="102"/>
      <c r="K55" s="98">
        <f>фев.25!K55+H55-G55</f>
        <v>-5512.16</v>
      </c>
    </row>
    <row r="56" spans="1:11">
      <c r="A56" s="45"/>
      <c r="B56" s="3">
        <v>44</v>
      </c>
      <c r="C56" s="95">
        <v>3228</v>
      </c>
      <c r="D56" s="95">
        <v>3229</v>
      </c>
      <c r="E56" s="95">
        <f t="shared" si="0"/>
        <v>1</v>
      </c>
      <c r="F56" s="157">
        <v>7.33</v>
      </c>
      <c r="G56" s="98">
        <f t="shared" si="1"/>
        <v>7.33</v>
      </c>
      <c r="H56" s="98"/>
      <c r="I56" s="152"/>
      <c r="J56" s="102"/>
      <c r="K56" s="98">
        <f>фев.25!K56+H56-G56</f>
        <v>-29.32</v>
      </c>
    </row>
    <row r="57" spans="1:11">
      <c r="A57" s="45"/>
      <c r="B57" s="3">
        <v>45</v>
      </c>
      <c r="C57" s="95">
        <v>95</v>
      </c>
      <c r="D57" s="95">
        <v>95</v>
      </c>
      <c r="E57" s="95">
        <f t="shared" si="0"/>
        <v>0</v>
      </c>
      <c r="F57" s="157">
        <v>7.33</v>
      </c>
      <c r="G57" s="98">
        <f t="shared" si="1"/>
        <v>0</v>
      </c>
      <c r="H57" s="98"/>
      <c r="I57" s="152"/>
      <c r="J57" s="102"/>
      <c r="K57" s="98">
        <f>фев.25!K57+H57-G57</f>
        <v>0</v>
      </c>
    </row>
    <row r="58" spans="1:11">
      <c r="A58" s="45"/>
      <c r="B58" s="3">
        <v>46</v>
      </c>
      <c r="C58" s="95">
        <v>90</v>
      </c>
      <c r="D58" s="95">
        <v>90</v>
      </c>
      <c r="E58" s="95">
        <f t="shared" si="0"/>
        <v>0</v>
      </c>
      <c r="F58" s="157">
        <v>7.33</v>
      </c>
      <c r="G58" s="98">
        <f t="shared" si="1"/>
        <v>0</v>
      </c>
      <c r="H58" s="98"/>
      <c r="I58" s="152"/>
      <c r="J58" s="102"/>
      <c r="K58" s="98">
        <f>фев.25!K58+H58-G58</f>
        <v>0</v>
      </c>
    </row>
    <row r="59" spans="1:11">
      <c r="A59" s="45"/>
      <c r="B59" s="3">
        <v>47</v>
      </c>
      <c r="C59" s="95">
        <v>113252</v>
      </c>
      <c r="D59" s="95">
        <v>113947</v>
      </c>
      <c r="E59" s="95">
        <f t="shared" si="0"/>
        <v>695</v>
      </c>
      <c r="F59" s="157">
        <v>7.33</v>
      </c>
      <c r="G59" s="98">
        <f t="shared" si="1"/>
        <v>5094.3500000000004</v>
      </c>
      <c r="H59" s="98"/>
      <c r="I59" s="152"/>
      <c r="J59" s="102"/>
      <c r="K59" s="98">
        <f>фев.25!K59+H59-G59</f>
        <v>-6730.33</v>
      </c>
    </row>
    <row r="60" spans="1:11">
      <c r="A60" s="45"/>
      <c r="B60" s="11">
        <v>48</v>
      </c>
      <c r="C60" s="95">
        <v>49664</v>
      </c>
      <c r="D60" s="95">
        <v>50958</v>
      </c>
      <c r="E60" s="95">
        <f t="shared" si="0"/>
        <v>1294</v>
      </c>
      <c r="F60" s="157">
        <v>7.33</v>
      </c>
      <c r="G60" s="98">
        <f t="shared" si="1"/>
        <v>9485.02</v>
      </c>
      <c r="H60" s="98"/>
      <c r="I60" s="152"/>
      <c r="J60" s="102"/>
      <c r="K60" s="98">
        <f>фев.25!K60+H60-G60</f>
        <v>-22213.940000000002</v>
      </c>
    </row>
    <row r="61" spans="1:11">
      <c r="A61" s="45"/>
      <c r="B61" s="3">
        <v>49</v>
      </c>
      <c r="C61" s="95">
        <v>26338</v>
      </c>
      <c r="D61" s="95">
        <v>26719</v>
      </c>
      <c r="E61" s="95">
        <f t="shared" si="0"/>
        <v>381</v>
      </c>
      <c r="F61" s="157">
        <v>7.33</v>
      </c>
      <c r="G61" s="98">
        <f t="shared" si="1"/>
        <v>2792.73</v>
      </c>
      <c r="H61" s="98"/>
      <c r="I61" s="152"/>
      <c r="J61" s="102"/>
      <c r="K61" s="98">
        <f>фев.25!K61+H61-G61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57">
        <v>7.33</v>
      </c>
      <c r="G62" s="98">
        <f t="shared" si="1"/>
        <v>0</v>
      </c>
      <c r="H62" s="98"/>
      <c r="I62" s="152"/>
      <c r="J62" s="102"/>
      <c r="K62" s="98">
        <f>фев.25!K62+H62-G62</f>
        <v>0</v>
      </c>
    </row>
    <row r="63" spans="1:11">
      <c r="A63" s="45"/>
      <c r="B63" s="3">
        <v>51</v>
      </c>
      <c r="C63" s="95">
        <v>118465</v>
      </c>
      <c r="D63" s="95">
        <v>119828</v>
      </c>
      <c r="E63" s="95">
        <f t="shared" si="0"/>
        <v>1363</v>
      </c>
      <c r="F63" s="157">
        <v>7.33</v>
      </c>
      <c r="G63" s="98">
        <f t="shared" si="1"/>
        <v>9990.7900000000009</v>
      </c>
      <c r="H63" s="98"/>
      <c r="I63" s="152"/>
      <c r="J63" s="102"/>
      <c r="K63" s="98">
        <f>фев.25!K63+H63-G63</f>
        <v>-20630.04</v>
      </c>
    </row>
    <row r="64" spans="1:11">
      <c r="A64" s="45"/>
      <c r="B64" s="3">
        <v>53</v>
      </c>
      <c r="C64" s="95">
        <v>6942</v>
      </c>
      <c r="D64" s="95">
        <v>6942</v>
      </c>
      <c r="E64" s="95">
        <f t="shared" si="0"/>
        <v>0</v>
      </c>
      <c r="F64" s="157">
        <v>7.33</v>
      </c>
      <c r="G64" s="98">
        <f t="shared" si="1"/>
        <v>0</v>
      </c>
      <c r="H64" s="98"/>
      <c r="I64" s="152"/>
      <c r="J64" s="102"/>
      <c r="K64" s="98">
        <f>фев.25!K64+H64-G64</f>
        <v>-5453.52</v>
      </c>
    </row>
    <row r="65" spans="1:11">
      <c r="A65" s="45"/>
      <c r="B65" s="3">
        <v>54</v>
      </c>
      <c r="C65" s="95">
        <v>48438</v>
      </c>
      <c r="D65" s="95">
        <v>48925</v>
      </c>
      <c r="E65" s="95">
        <f t="shared" si="0"/>
        <v>487</v>
      </c>
      <c r="F65" s="157">
        <v>7.33</v>
      </c>
      <c r="G65" s="98">
        <f t="shared" si="1"/>
        <v>3569.71</v>
      </c>
      <c r="H65" s="98"/>
      <c r="I65" s="152"/>
      <c r="J65" s="102"/>
      <c r="K65" s="98">
        <f>фев.25!K65+H65-G65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57">
        <v>7.33</v>
      </c>
      <c r="G66" s="98">
        <f t="shared" si="1"/>
        <v>0</v>
      </c>
      <c r="H66" s="98"/>
      <c r="I66" s="152"/>
      <c r="J66" s="102"/>
      <c r="K66" s="98">
        <f>фев.25!K66+H66-G66</f>
        <v>0</v>
      </c>
    </row>
    <row r="67" spans="1:11">
      <c r="A67" s="45"/>
      <c r="B67" s="3">
        <v>57</v>
      </c>
      <c r="C67" s="95">
        <v>1887</v>
      </c>
      <c r="D67" s="95">
        <v>1930</v>
      </c>
      <c r="E67" s="95">
        <f t="shared" si="0"/>
        <v>43</v>
      </c>
      <c r="F67" s="157">
        <v>7.33</v>
      </c>
      <c r="G67" s="98">
        <f t="shared" si="1"/>
        <v>315.19</v>
      </c>
      <c r="H67" s="98"/>
      <c r="I67" s="152"/>
      <c r="J67" s="102"/>
      <c r="K67" s="98">
        <f>фев.25!K67+H67-G67</f>
        <v>6134.81</v>
      </c>
    </row>
    <row r="68" spans="1:11">
      <c r="A68" s="45"/>
      <c r="B68" s="3">
        <v>58</v>
      </c>
      <c r="C68" s="95">
        <v>175</v>
      </c>
      <c r="D68" s="95">
        <v>180</v>
      </c>
      <c r="E68" s="95">
        <f t="shared" si="0"/>
        <v>5</v>
      </c>
      <c r="F68" s="157">
        <v>7.33</v>
      </c>
      <c r="G68" s="98">
        <f t="shared" si="1"/>
        <v>36.65</v>
      </c>
      <c r="H68" s="98"/>
      <c r="I68" s="152"/>
      <c r="J68" s="102"/>
      <c r="K68" s="98">
        <f>фев.25!K68+H68-G68</f>
        <v>21.990000000000002</v>
      </c>
    </row>
    <row r="69" spans="1:11">
      <c r="A69" s="45"/>
      <c r="B69" s="3">
        <v>59</v>
      </c>
      <c r="C69" s="95">
        <v>8772</v>
      </c>
      <c r="D69" s="95">
        <v>10163</v>
      </c>
      <c r="E69" s="95">
        <f t="shared" si="0"/>
        <v>1391</v>
      </c>
      <c r="F69" s="157">
        <v>7.33</v>
      </c>
      <c r="G69" s="98">
        <f t="shared" si="1"/>
        <v>10196.030000000001</v>
      </c>
      <c r="H69" s="98"/>
      <c r="I69" s="152"/>
      <c r="J69" s="102"/>
      <c r="K69" s="98">
        <f>фев.25!K69+H69-G69</f>
        <v>-9779.9100000000017</v>
      </c>
    </row>
    <row r="70" spans="1:11">
      <c r="A70" s="45"/>
      <c r="B70" s="3">
        <v>60</v>
      </c>
      <c r="C70" s="95">
        <v>10</v>
      </c>
      <c r="D70" s="95">
        <v>10</v>
      </c>
      <c r="E70" s="95">
        <f t="shared" si="0"/>
        <v>0</v>
      </c>
      <c r="F70" s="157">
        <v>7.33</v>
      </c>
      <c r="G70" s="98">
        <f t="shared" si="1"/>
        <v>0</v>
      </c>
      <c r="H70" s="98"/>
      <c r="I70" s="152"/>
      <c r="J70" s="102"/>
      <c r="K70" s="98">
        <f>фев.25!K70+H70-G70</f>
        <v>0</v>
      </c>
    </row>
    <row r="71" spans="1:11">
      <c r="A71" s="45"/>
      <c r="B71" s="3">
        <v>61</v>
      </c>
      <c r="C71" s="95">
        <v>2251</v>
      </c>
      <c r="D71" s="95">
        <v>2251</v>
      </c>
      <c r="E71" s="95">
        <f t="shared" si="0"/>
        <v>0</v>
      </c>
      <c r="F71" s="157">
        <v>7.33</v>
      </c>
      <c r="G71" s="98">
        <f t="shared" si="1"/>
        <v>0</v>
      </c>
      <c r="H71" s="98"/>
      <c r="I71" s="152"/>
      <c r="J71" s="102"/>
      <c r="K71" s="98">
        <f>фев.25!K71+H71-G71</f>
        <v>0</v>
      </c>
    </row>
    <row r="72" spans="1:11">
      <c r="A72" s="45"/>
      <c r="B72" s="3">
        <v>62</v>
      </c>
      <c r="C72" s="95">
        <v>2561</v>
      </c>
      <c r="D72" s="95">
        <v>2571</v>
      </c>
      <c r="E72" s="95">
        <f t="shared" ref="E72:E138" si="2">D72-C72</f>
        <v>10</v>
      </c>
      <c r="F72" s="157">
        <v>7.33</v>
      </c>
      <c r="G72" s="98">
        <f t="shared" si="1"/>
        <v>73.3</v>
      </c>
      <c r="H72" s="98"/>
      <c r="I72" s="152"/>
      <c r="J72" s="102"/>
      <c r="K72" s="98">
        <f>фев.25!K72+H72-G72</f>
        <v>-461.79</v>
      </c>
    </row>
    <row r="73" spans="1:11">
      <c r="A73" s="45"/>
      <c r="B73" s="3">
        <v>63</v>
      </c>
      <c r="C73" s="95">
        <v>15324</v>
      </c>
      <c r="D73" s="95">
        <v>16005</v>
      </c>
      <c r="E73" s="95">
        <f t="shared" si="2"/>
        <v>681</v>
      </c>
      <c r="F73" s="157">
        <v>7.33</v>
      </c>
      <c r="G73" s="98">
        <f t="shared" ref="G73:G139" si="3">F73*E73</f>
        <v>4991.7300000000005</v>
      </c>
      <c r="H73" s="98"/>
      <c r="I73" s="152"/>
      <c r="J73" s="102"/>
      <c r="K73" s="98">
        <f>фев.25!K73+H73-G73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57">
        <v>7.33</v>
      </c>
      <c r="G74" s="98">
        <f t="shared" si="3"/>
        <v>0</v>
      </c>
      <c r="H74" s="98"/>
      <c r="I74" s="152"/>
      <c r="J74" s="102"/>
      <c r="K74" s="98">
        <f>фев.25!K74+H74-G74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57">
        <v>7.33</v>
      </c>
      <c r="G75" s="98">
        <f t="shared" si="3"/>
        <v>0</v>
      </c>
      <c r="H75" s="98"/>
      <c r="I75" s="152"/>
      <c r="J75" s="102"/>
      <c r="K75" s="98">
        <f>фев.25!K75+H75-G75</f>
        <v>0</v>
      </c>
    </row>
    <row r="76" spans="1:11">
      <c r="A76" s="45"/>
      <c r="B76" s="3">
        <v>66</v>
      </c>
      <c r="C76" s="95">
        <v>7360</v>
      </c>
      <c r="D76" s="95">
        <v>7873</v>
      </c>
      <c r="E76" s="95">
        <f t="shared" si="2"/>
        <v>513</v>
      </c>
      <c r="F76" s="157">
        <v>7.33</v>
      </c>
      <c r="G76" s="98">
        <f t="shared" si="3"/>
        <v>3760.29</v>
      </c>
      <c r="H76" s="98"/>
      <c r="I76" s="152"/>
      <c r="J76" s="102"/>
      <c r="K76" s="98">
        <f>фев.25!K76+H76-G76</f>
        <v>-8450.5499999999993</v>
      </c>
    </row>
    <row r="77" spans="1:11">
      <c r="A77" s="45"/>
      <c r="B77" s="3">
        <v>67</v>
      </c>
      <c r="C77" s="95">
        <v>39328</v>
      </c>
      <c r="D77" s="95">
        <v>40211</v>
      </c>
      <c r="E77" s="95">
        <f t="shared" si="2"/>
        <v>883</v>
      </c>
      <c r="F77" s="157">
        <v>7.33</v>
      </c>
      <c r="G77" s="98">
        <f t="shared" si="3"/>
        <v>6472.39</v>
      </c>
      <c r="H77" s="98"/>
      <c r="I77" s="152"/>
      <c r="J77" s="102"/>
      <c r="K77" s="98">
        <f>фев.25!K77+H77-G77</f>
        <v>-5083.2599999999993</v>
      </c>
    </row>
    <row r="78" spans="1:11">
      <c r="A78" s="45"/>
      <c r="B78" s="3">
        <v>68.69</v>
      </c>
      <c r="C78" s="95">
        <v>36</v>
      </c>
      <c r="D78" s="95">
        <v>36</v>
      </c>
      <c r="E78" s="95">
        <f t="shared" si="2"/>
        <v>0</v>
      </c>
      <c r="F78" s="157">
        <v>7.33</v>
      </c>
      <c r="G78" s="98">
        <f t="shared" si="3"/>
        <v>0</v>
      </c>
      <c r="H78" s="98"/>
      <c r="I78" s="152"/>
      <c r="J78" s="102"/>
      <c r="K78" s="98">
        <f>фев.25!K78+H78-G78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57">
        <v>7.33</v>
      </c>
      <c r="G79" s="98">
        <f t="shared" si="3"/>
        <v>0</v>
      </c>
      <c r="H79" s="98"/>
      <c r="I79" s="152"/>
      <c r="J79" s="102"/>
      <c r="K79" s="98">
        <f>фев.25!K79+H79-G79</f>
        <v>0</v>
      </c>
    </row>
    <row r="80" spans="1:11">
      <c r="A80" s="45"/>
      <c r="B80" s="3">
        <v>70</v>
      </c>
      <c r="C80" s="95">
        <v>10</v>
      </c>
      <c r="D80" s="95">
        <v>15</v>
      </c>
      <c r="E80" s="95">
        <f t="shared" si="2"/>
        <v>5</v>
      </c>
      <c r="F80" s="157">
        <v>7.33</v>
      </c>
      <c r="G80" s="98">
        <f t="shared" si="3"/>
        <v>36.65</v>
      </c>
      <c r="H80" s="98"/>
      <c r="I80" s="152"/>
      <c r="J80" s="102"/>
      <c r="K80" s="98">
        <f>фев.25!K80+H80-G80</f>
        <v>-36.65</v>
      </c>
    </row>
    <row r="81" spans="1:11">
      <c r="A81" s="45"/>
      <c r="B81" s="3">
        <v>71</v>
      </c>
      <c r="C81" s="95">
        <v>84585</v>
      </c>
      <c r="D81" s="95">
        <v>85829</v>
      </c>
      <c r="E81" s="95">
        <f t="shared" si="2"/>
        <v>1244</v>
      </c>
      <c r="F81" s="157">
        <v>7.33</v>
      </c>
      <c r="G81" s="98">
        <f t="shared" si="3"/>
        <v>9118.52</v>
      </c>
      <c r="H81" s="98"/>
      <c r="I81" s="152"/>
      <c r="J81" s="102"/>
      <c r="K81" s="98">
        <f>фев.25!K81+H81-G81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57">
        <v>7.33</v>
      </c>
      <c r="G82" s="98">
        <f t="shared" si="3"/>
        <v>0</v>
      </c>
      <c r="H82" s="98"/>
      <c r="I82" s="152"/>
      <c r="J82" s="102"/>
      <c r="K82" s="98">
        <f>фев.25!K82+H82-G82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57">
        <v>7.33</v>
      </c>
      <c r="G83" s="98">
        <f t="shared" si="3"/>
        <v>0</v>
      </c>
      <c r="H83" s="98"/>
      <c r="I83" s="152"/>
      <c r="J83" s="102"/>
      <c r="K83" s="98">
        <f>фев.25!K83+H83-G83</f>
        <v>0</v>
      </c>
    </row>
    <row r="84" spans="1:11">
      <c r="A84" s="45"/>
      <c r="B84" s="3">
        <v>74</v>
      </c>
      <c r="C84" s="95">
        <v>107</v>
      </c>
      <c r="D84" s="95">
        <v>107</v>
      </c>
      <c r="E84" s="95">
        <f t="shared" si="2"/>
        <v>0</v>
      </c>
      <c r="F84" s="157">
        <v>7.33</v>
      </c>
      <c r="G84" s="98">
        <f t="shared" si="3"/>
        <v>0</v>
      </c>
      <c r="H84" s="98"/>
      <c r="I84" s="152"/>
      <c r="J84" s="102"/>
      <c r="K84" s="98">
        <f>фев.25!K84+H84-G84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57">
        <v>7.33</v>
      </c>
      <c r="G85" s="98">
        <f t="shared" si="3"/>
        <v>0</v>
      </c>
      <c r="H85" s="98"/>
      <c r="I85" s="152"/>
      <c r="J85" s="102"/>
      <c r="K85" s="98">
        <f>фев.25!K85+H85-G85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57">
        <v>7.33</v>
      </c>
      <c r="G86" s="98">
        <f t="shared" si="3"/>
        <v>0</v>
      </c>
      <c r="H86" s="98"/>
      <c r="I86" s="152"/>
      <c r="J86" s="102"/>
      <c r="K86" s="98">
        <f>фев.25!K86+H86-G86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57">
        <v>7.33</v>
      </c>
      <c r="G87" s="98">
        <f t="shared" si="3"/>
        <v>0</v>
      </c>
      <c r="H87" s="98"/>
      <c r="I87" s="152"/>
      <c r="J87" s="102"/>
      <c r="K87" s="98">
        <f>фев.25!K87+H87-G87</f>
        <v>0</v>
      </c>
    </row>
    <row r="88" spans="1:11">
      <c r="A88" s="45"/>
      <c r="B88" s="3">
        <v>78</v>
      </c>
      <c r="C88" s="95">
        <v>16982</v>
      </c>
      <c r="D88" s="95">
        <v>16982</v>
      </c>
      <c r="E88" s="95">
        <f t="shared" si="2"/>
        <v>0</v>
      </c>
      <c r="F88" s="157">
        <v>7.33</v>
      </c>
      <c r="G88" s="98">
        <f t="shared" si="3"/>
        <v>0</v>
      </c>
      <c r="H88" s="98"/>
      <c r="I88" s="152"/>
      <c r="J88" s="102"/>
      <c r="K88" s="98">
        <f>фев.25!K88+H88-G88</f>
        <v>0</v>
      </c>
    </row>
    <row r="89" spans="1:11">
      <c r="A89" s="45"/>
      <c r="B89" s="3">
        <v>79</v>
      </c>
      <c r="C89" s="95">
        <v>13139</v>
      </c>
      <c r="D89" s="95">
        <v>14189</v>
      </c>
      <c r="E89" s="95">
        <f t="shared" si="2"/>
        <v>1050</v>
      </c>
      <c r="F89" s="157">
        <v>7.33</v>
      </c>
      <c r="G89" s="98">
        <f t="shared" si="3"/>
        <v>7696.5</v>
      </c>
      <c r="H89" s="98"/>
      <c r="I89" s="152"/>
      <c r="J89" s="102"/>
      <c r="K89" s="98">
        <f>фев.25!K89+H89-G89</f>
        <v>-15493.99</v>
      </c>
    </row>
    <row r="90" spans="1:11">
      <c r="A90" s="45"/>
      <c r="B90" s="128">
        <v>80</v>
      </c>
      <c r="C90" s="95">
        <v>19895</v>
      </c>
      <c r="D90" s="95">
        <v>21561</v>
      </c>
      <c r="E90" s="95">
        <f t="shared" si="2"/>
        <v>1666</v>
      </c>
      <c r="F90" s="157">
        <v>7.33</v>
      </c>
      <c r="G90" s="98">
        <f t="shared" si="3"/>
        <v>12211.78</v>
      </c>
      <c r="H90" s="98"/>
      <c r="I90" s="152"/>
      <c r="J90" s="102"/>
      <c r="K90" s="98">
        <f>фев.25!K90+H90-G90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57">
        <v>7.33</v>
      </c>
      <c r="G91" s="98">
        <f t="shared" si="3"/>
        <v>0</v>
      </c>
      <c r="H91" s="98"/>
      <c r="I91" s="152"/>
      <c r="J91" s="102"/>
      <c r="K91" s="98">
        <f>фев.25!K91+H91-G91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57">
        <v>7.33</v>
      </c>
      <c r="G92" s="98">
        <f t="shared" si="3"/>
        <v>0</v>
      </c>
      <c r="H92" s="98"/>
      <c r="I92" s="152"/>
      <c r="J92" s="102"/>
      <c r="K92" s="98">
        <f>фев.25!K92+H92-G92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57">
        <v>7.33</v>
      </c>
      <c r="G93" s="98">
        <f t="shared" si="3"/>
        <v>0</v>
      </c>
      <c r="H93" s="98"/>
      <c r="I93" s="152"/>
      <c r="J93" s="102"/>
      <c r="K93" s="98">
        <f>фев.25!K93+H93-G93</f>
        <v>0</v>
      </c>
    </row>
    <row r="94" spans="1:11">
      <c r="A94" s="45"/>
      <c r="B94" s="3">
        <v>84</v>
      </c>
      <c r="C94" s="95">
        <v>28</v>
      </c>
      <c r="D94" s="95">
        <v>28</v>
      </c>
      <c r="E94" s="95">
        <f t="shared" si="2"/>
        <v>0</v>
      </c>
      <c r="F94" s="157">
        <v>7.33</v>
      </c>
      <c r="G94" s="98">
        <f t="shared" si="3"/>
        <v>0</v>
      </c>
      <c r="H94" s="98"/>
      <c r="I94" s="152"/>
      <c r="J94" s="102"/>
      <c r="K94" s="98">
        <f>фев.25!K94+H94-G94</f>
        <v>0</v>
      </c>
    </row>
    <row r="95" spans="1:11">
      <c r="A95" s="45"/>
      <c r="B95" s="3">
        <v>85</v>
      </c>
      <c r="C95" s="95">
        <v>12451</v>
      </c>
      <c r="D95" s="95">
        <v>13339</v>
      </c>
      <c r="E95" s="95">
        <f t="shared" si="2"/>
        <v>888</v>
      </c>
      <c r="F95" s="157">
        <v>7.33</v>
      </c>
      <c r="G95" s="98">
        <f t="shared" si="3"/>
        <v>6509.04</v>
      </c>
      <c r="H95" s="98"/>
      <c r="I95" s="152"/>
      <c r="J95" s="102"/>
      <c r="K95" s="98">
        <f>фев.25!K95+H95-G95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57">
        <v>7.33</v>
      </c>
      <c r="G96" s="98">
        <f t="shared" si="3"/>
        <v>0</v>
      </c>
      <c r="H96" s="98"/>
      <c r="I96" s="152"/>
      <c r="J96" s="102"/>
      <c r="K96" s="98">
        <f>фев.25!K96+H96-G96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57">
        <v>7.33</v>
      </c>
      <c r="G97" s="98">
        <f t="shared" si="3"/>
        <v>0</v>
      </c>
      <c r="H97" s="98"/>
      <c r="I97" s="152"/>
      <c r="J97" s="102"/>
      <c r="K97" s="98">
        <f>фев.25!K97+H97-G97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57">
        <v>7.33</v>
      </c>
      <c r="G98" s="98">
        <f t="shared" si="3"/>
        <v>0</v>
      </c>
      <c r="H98" s="98"/>
      <c r="I98" s="152"/>
      <c r="J98" s="102"/>
      <c r="K98" s="98">
        <f>фев.25!K98+H98-G98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57">
        <v>7.33</v>
      </c>
      <c r="G99" s="98">
        <f t="shared" si="3"/>
        <v>0</v>
      </c>
      <c r="H99" s="98"/>
      <c r="I99" s="152"/>
      <c r="J99" s="102"/>
      <c r="K99" s="98">
        <f>фев.25!K99+H99-G99</f>
        <v>0</v>
      </c>
    </row>
    <row r="100" spans="1:11">
      <c r="A100" s="45"/>
      <c r="B100" s="3">
        <v>90</v>
      </c>
      <c r="C100" s="95">
        <v>5</v>
      </c>
      <c r="D100" s="95">
        <v>5</v>
      </c>
      <c r="E100" s="95">
        <f t="shared" si="2"/>
        <v>0</v>
      </c>
      <c r="F100" s="157">
        <v>7.33</v>
      </c>
      <c r="G100" s="98">
        <f t="shared" si="3"/>
        <v>0</v>
      </c>
      <c r="H100" s="98"/>
      <c r="I100" s="152"/>
      <c r="J100" s="102"/>
      <c r="K100" s="98">
        <f>фев.25!K100+H100-G100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57">
        <v>7.33</v>
      </c>
      <c r="G101" s="98">
        <f t="shared" si="3"/>
        <v>0</v>
      </c>
      <c r="H101" s="98"/>
      <c r="I101" s="152"/>
      <c r="J101" s="102"/>
      <c r="K101" s="98">
        <f>фев.25!K101+H101-G101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57">
        <v>7.33</v>
      </c>
      <c r="G102" s="98">
        <f t="shared" si="3"/>
        <v>0</v>
      </c>
      <c r="H102" s="98"/>
      <c r="I102" s="152"/>
      <c r="J102" s="102"/>
      <c r="K102" s="98">
        <f>фев.25!K102+H102-G102</f>
        <v>0</v>
      </c>
    </row>
    <row r="103" spans="1:11">
      <c r="A103" s="45"/>
      <c r="B103" s="3">
        <v>93</v>
      </c>
      <c r="C103" s="95">
        <v>460</v>
      </c>
      <c r="D103" s="95">
        <v>489</v>
      </c>
      <c r="E103" s="95">
        <f t="shared" si="2"/>
        <v>29</v>
      </c>
      <c r="F103" s="157">
        <v>7.33</v>
      </c>
      <c r="G103" s="98">
        <f t="shared" si="3"/>
        <v>212.57</v>
      </c>
      <c r="H103" s="98"/>
      <c r="I103" s="152"/>
      <c r="J103" s="102"/>
      <c r="K103" s="98">
        <f>фев.25!K103+H103-G103</f>
        <v>-982.22</v>
      </c>
    </row>
    <row r="104" spans="1:11">
      <c r="A104" s="45"/>
      <c r="B104" s="3">
        <v>94</v>
      </c>
      <c r="C104" s="95">
        <v>27</v>
      </c>
      <c r="D104" s="95">
        <v>27</v>
      </c>
      <c r="E104" s="95">
        <f t="shared" si="2"/>
        <v>0</v>
      </c>
      <c r="F104" s="157">
        <v>7.33</v>
      </c>
      <c r="G104" s="98">
        <f t="shared" si="3"/>
        <v>0</v>
      </c>
      <c r="H104" s="98"/>
      <c r="I104" s="152"/>
      <c r="J104" s="102"/>
      <c r="K104" s="98">
        <f>фев.25!K104+H104-G104</f>
        <v>0</v>
      </c>
    </row>
    <row r="105" spans="1:11">
      <c r="A105" s="45"/>
      <c r="B105" s="3">
        <v>95</v>
      </c>
      <c r="C105" s="95">
        <v>5</v>
      </c>
      <c r="D105" s="95">
        <v>5</v>
      </c>
      <c r="E105" s="95">
        <f t="shared" si="2"/>
        <v>0</v>
      </c>
      <c r="F105" s="157">
        <v>7.33</v>
      </c>
      <c r="G105" s="98">
        <f t="shared" si="3"/>
        <v>0</v>
      </c>
      <c r="H105" s="98"/>
      <c r="I105" s="152"/>
      <c r="J105" s="102"/>
      <c r="K105" s="98">
        <f>фев.25!K105+H105-G105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57">
        <v>7.33</v>
      </c>
      <c r="G106" s="98">
        <f t="shared" si="3"/>
        <v>0</v>
      </c>
      <c r="H106" s="98"/>
      <c r="I106" s="152"/>
      <c r="J106" s="102"/>
      <c r="K106" s="98">
        <f>фев.25!K106+H106-G106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57">
        <v>7.33</v>
      </c>
      <c r="G107" s="98">
        <f t="shared" si="3"/>
        <v>0</v>
      </c>
      <c r="H107" s="98"/>
      <c r="I107" s="152"/>
      <c r="J107" s="102"/>
      <c r="K107" s="98">
        <f>фев.25!K107+H107-G107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57">
        <v>7.33</v>
      </c>
      <c r="G108" s="98">
        <f t="shared" si="3"/>
        <v>0</v>
      </c>
      <c r="H108" s="98"/>
      <c r="I108" s="152"/>
      <c r="J108" s="102"/>
      <c r="K108" s="98">
        <f>фев.25!K108+H108-G108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57">
        <v>7.33</v>
      </c>
      <c r="G109" s="98">
        <f t="shared" si="3"/>
        <v>0</v>
      </c>
      <c r="H109" s="98"/>
      <c r="I109" s="152"/>
      <c r="J109" s="102"/>
      <c r="K109" s="98">
        <f>фев.25!K109+H109-G109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57">
        <v>7.33</v>
      </c>
      <c r="G110" s="98">
        <f t="shared" si="3"/>
        <v>0</v>
      </c>
      <c r="H110" s="98"/>
      <c r="I110" s="152"/>
      <c r="J110" s="102"/>
      <c r="K110" s="98">
        <f>фев.25!K110+H110-G110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57">
        <v>7.33</v>
      </c>
      <c r="G111" s="98">
        <f t="shared" si="3"/>
        <v>0</v>
      </c>
      <c r="H111" s="98"/>
      <c r="I111" s="152"/>
      <c r="J111" s="102"/>
      <c r="K111" s="98">
        <f>фев.25!K111+H111-G111</f>
        <v>0</v>
      </c>
    </row>
    <row r="112" spans="1:11">
      <c r="A112" s="45"/>
      <c r="B112" s="3">
        <v>102</v>
      </c>
      <c r="C112" s="95">
        <v>29</v>
      </c>
      <c r="D112" s="95">
        <v>30</v>
      </c>
      <c r="E112" s="95">
        <f t="shared" si="2"/>
        <v>1</v>
      </c>
      <c r="F112" s="157">
        <v>7.33</v>
      </c>
      <c r="G112" s="98">
        <f t="shared" si="3"/>
        <v>7.33</v>
      </c>
      <c r="H112" s="98"/>
      <c r="I112" s="152"/>
      <c r="J112" s="102"/>
      <c r="K112" s="98">
        <f>фев.25!K112+H112-G112</f>
        <v>-7.33</v>
      </c>
    </row>
    <row r="113" spans="1:11">
      <c r="A113" s="45"/>
      <c r="B113" s="3" t="s">
        <v>42</v>
      </c>
      <c r="C113" s="95">
        <v>191</v>
      </c>
      <c r="D113" s="95">
        <v>191</v>
      </c>
      <c r="E113" s="95">
        <f t="shared" si="2"/>
        <v>0</v>
      </c>
      <c r="F113" s="157">
        <v>7.33</v>
      </c>
      <c r="G113" s="98">
        <f t="shared" si="3"/>
        <v>0</v>
      </c>
      <c r="H113" s="98"/>
      <c r="I113" s="152"/>
      <c r="J113" s="102"/>
      <c r="K113" s="98">
        <f>фев.25!K113+H113-G113</f>
        <v>0</v>
      </c>
    </row>
    <row r="114" spans="1:11">
      <c r="A114" s="45"/>
      <c r="B114" s="3">
        <v>103</v>
      </c>
      <c r="C114" s="95">
        <v>51</v>
      </c>
      <c r="D114" s="95">
        <v>60</v>
      </c>
      <c r="E114" s="95">
        <f t="shared" si="2"/>
        <v>9</v>
      </c>
      <c r="F114" s="157">
        <v>7.33</v>
      </c>
      <c r="G114" s="98">
        <f t="shared" si="3"/>
        <v>65.97</v>
      </c>
      <c r="H114" s="98"/>
      <c r="I114" s="152"/>
      <c r="J114" s="102"/>
      <c r="K114" s="98">
        <f>фев.25!K114+H114-G114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57">
        <v>7.33</v>
      </c>
      <c r="G115" s="98">
        <f t="shared" si="3"/>
        <v>0</v>
      </c>
      <c r="H115" s="98"/>
      <c r="I115" s="152"/>
      <c r="J115" s="102"/>
      <c r="K115" s="98">
        <f>фев.25!K115+H115-G115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57">
        <v>7.33</v>
      </c>
      <c r="G116" s="98">
        <f t="shared" si="3"/>
        <v>0</v>
      </c>
      <c r="H116" s="98"/>
      <c r="I116" s="152"/>
      <c r="J116" s="102"/>
      <c r="K116" s="98">
        <f>фев.25!K116+H116-G116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57">
        <v>7.33</v>
      </c>
      <c r="G117" s="98">
        <f t="shared" si="3"/>
        <v>0</v>
      </c>
      <c r="H117" s="98"/>
      <c r="I117" s="152"/>
      <c r="J117" s="102"/>
      <c r="K117" s="98">
        <f>фев.25!K117+H117-G117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57">
        <v>7.33</v>
      </c>
      <c r="G118" s="98">
        <f t="shared" si="3"/>
        <v>0</v>
      </c>
      <c r="H118" s="98"/>
      <c r="I118" s="152"/>
      <c r="J118" s="102"/>
      <c r="K118" s="98">
        <f>фев.25!K118+H118-G118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57">
        <v>7.33</v>
      </c>
      <c r="G119" s="98">
        <f t="shared" si="3"/>
        <v>0</v>
      </c>
      <c r="H119" s="98"/>
      <c r="I119" s="152"/>
      <c r="J119" s="102"/>
      <c r="K119" s="98">
        <f>фев.25!K119+H119-G119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57">
        <v>7.33</v>
      </c>
      <c r="G120" s="98">
        <f t="shared" si="3"/>
        <v>0</v>
      </c>
      <c r="H120" s="98"/>
      <c r="I120" s="152"/>
      <c r="J120" s="102"/>
      <c r="K120" s="98">
        <f>фев.25!K120+H120-G120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57">
        <v>7.33</v>
      </c>
      <c r="G121" s="98">
        <f t="shared" si="3"/>
        <v>0</v>
      </c>
      <c r="H121" s="98"/>
      <c r="I121" s="152"/>
      <c r="J121" s="102"/>
      <c r="K121" s="98">
        <f>фев.25!K121+H121-G121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57">
        <v>7.33</v>
      </c>
      <c r="G122" s="98">
        <f t="shared" si="3"/>
        <v>0</v>
      </c>
      <c r="H122" s="98"/>
      <c r="I122" s="152"/>
      <c r="J122" s="102"/>
      <c r="K122" s="98">
        <f>фев.25!K122+H122-G122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57">
        <v>7.33</v>
      </c>
      <c r="G123" s="98">
        <f t="shared" si="3"/>
        <v>0</v>
      </c>
      <c r="H123" s="98"/>
      <c r="I123" s="152"/>
      <c r="J123" s="102"/>
      <c r="K123" s="98">
        <f>фев.25!K123+H123-G123</f>
        <v>0</v>
      </c>
    </row>
    <row r="124" spans="1:11">
      <c r="A124" s="45"/>
      <c r="B124" s="3">
        <v>113</v>
      </c>
      <c r="C124" s="95">
        <v>78516</v>
      </c>
      <c r="D124" s="95">
        <v>80119</v>
      </c>
      <c r="E124" s="95">
        <f t="shared" si="2"/>
        <v>1603</v>
      </c>
      <c r="F124" s="157">
        <v>7.33</v>
      </c>
      <c r="G124" s="98">
        <f t="shared" si="3"/>
        <v>11749.99</v>
      </c>
      <c r="H124" s="98"/>
      <c r="I124" s="152"/>
      <c r="J124" s="102"/>
      <c r="K124" s="98">
        <f>фев.25!K124+H124-G124</f>
        <v>-21668.989999999998</v>
      </c>
    </row>
    <row r="125" spans="1:11">
      <c r="A125" s="45"/>
      <c r="B125" s="3" t="s">
        <v>38</v>
      </c>
      <c r="C125" s="95">
        <v>37457</v>
      </c>
      <c r="D125" s="95">
        <v>39709</v>
      </c>
      <c r="E125" s="95">
        <f t="shared" si="2"/>
        <v>2252</v>
      </c>
      <c r="F125" s="157">
        <v>7.33</v>
      </c>
      <c r="G125" s="98">
        <f t="shared" si="3"/>
        <v>16507.16</v>
      </c>
      <c r="H125" s="98"/>
      <c r="I125" s="152"/>
      <c r="J125" s="102"/>
      <c r="K125" s="98">
        <f>фев.25!K125+H125-G125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157">
        <v>7.33</v>
      </c>
      <c r="G126" s="98">
        <f t="shared" si="3"/>
        <v>0</v>
      </c>
      <c r="H126" s="98"/>
      <c r="I126" s="152"/>
      <c r="J126" s="102"/>
      <c r="K126" s="98">
        <f>фев.25!K126+H126-G126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157">
        <v>7.33</v>
      </c>
      <c r="G127" s="98">
        <f t="shared" si="3"/>
        <v>0</v>
      </c>
      <c r="H127" s="98"/>
      <c r="I127" s="152"/>
      <c r="J127" s="102"/>
      <c r="K127" s="98">
        <f>фев.25!K127+H127-G127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157">
        <v>7.33</v>
      </c>
      <c r="G128" s="98">
        <f t="shared" si="3"/>
        <v>0</v>
      </c>
      <c r="H128" s="98"/>
      <c r="I128" s="152"/>
      <c r="J128" s="102"/>
      <c r="K128" s="98">
        <f>фев.25!K128+H128-G128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157">
        <v>7.33</v>
      </c>
      <c r="G129" s="98">
        <f t="shared" si="3"/>
        <v>0</v>
      </c>
      <c r="H129" s="98"/>
      <c r="I129" s="152"/>
      <c r="J129" s="102"/>
      <c r="K129" s="98">
        <f>фев.25!K129+H129-G129</f>
        <v>0</v>
      </c>
    </row>
    <row r="130" spans="1:11">
      <c r="A130" s="45"/>
      <c r="B130" s="11">
        <v>118</v>
      </c>
      <c r="C130" s="95"/>
      <c r="D130" s="95"/>
      <c r="E130" s="95">
        <f t="shared" si="2"/>
        <v>0</v>
      </c>
      <c r="F130" s="157">
        <v>7.33</v>
      </c>
      <c r="G130" s="98">
        <f t="shared" si="3"/>
        <v>0</v>
      </c>
      <c r="H130" s="98"/>
      <c r="I130" s="152"/>
      <c r="J130" s="102"/>
      <c r="K130" s="98">
        <f>фев.25!K130+H130-G130</f>
        <v>0</v>
      </c>
    </row>
    <row r="131" spans="1:11">
      <c r="A131" s="45"/>
      <c r="B131" s="3">
        <v>119</v>
      </c>
      <c r="C131" s="95">
        <v>17446</v>
      </c>
      <c r="D131" s="95">
        <v>17855</v>
      </c>
      <c r="E131" s="95">
        <f t="shared" si="2"/>
        <v>409</v>
      </c>
      <c r="F131" s="157">
        <v>7.33</v>
      </c>
      <c r="G131" s="98">
        <f t="shared" si="3"/>
        <v>2997.9700000000003</v>
      </c>
      <c r="H131" s="98"/>
      <c r="I131" s="152"/>
      <c r="J131" s="102"/>
      <c r="K131" s="98">
        <f>фев.25!K131+H131-G131</f>
        <v>-3217.8700000000003</v>
      </c>
    </row>
    <row r="132" spans="1:11">
      <c r="A132" s="45"/>
      <c r="B132" s="3">
        <v>120</v>
      </c>
      <c r="C132" s="95">
        <v>4893</v>
      </c>
      <c r="D132" s="95">
        <v>5120</v>
      </c>
      <c r="E132" s="95">
        <f t="shared" si="2"/>
        <v>227</v>
      </c>
      <c r="F132" s="157">
        <v>7.33</v>
      </c>
      <c r="G132" s="98">
        <f t="shared" si="3"/>
        <v>1663.91</v>
      </c>
      <c r="H132" s="98"/>
      <c r="I132" s="152"/>
      <c r="J132" s="102"/>
      <c r="K132" s="98">
        <f>фев.25!K132+H132-G132</f>
        <v>-2734.09</v>
      </c>
    </row>
    <row r="133" spans="1:11">
      <c r="A133" s="45"/>
      <c r="B133" s="3">
        <v>121</v>
      </c>
      <c r="C133" s="95">
        <v>310</v>
      </c>
      <c r="D133" s="95">
        <v>315</v>
      </c>
      <c r="E133" s="95">
        <f t="shared" si="2"/>
        <v>5</v>
      </c>
      <c r="F133" s="157">
        <v>7.33</v>
      </c>
      <c r="G133" s="98">
        <f t="shared" si="3"/>
        <v>36.65</v>
      </c>
      <c r="H133" s="98"/>
      <c r="I133" s="152"/>
      <c r="J133" s="102"/>
      <c r="K133" s="98">
        <f>фев.25!K133+H133-G133</f>
        <v>-73.300000000000011</v>
      </c>
    </row>
    <row r="134" spans="1:11">
      <c r="A134" s="45"/>
      <c r="B134" s="3">
        <v>122</v>
      </c>
      <c r="C134" s="95">
        <v>7146</v>
      </c>
      <c r="D134" s="95">
        <v>7630</v>
      </c>
      <c r="E134" s="95">
        <f t="shared" si="2"/>
        <v>484</v>
      </c>
      <c r="F134" s="157">
        <v>7.33</v>
      </c>
      <c r="G134" s="98">
        <f t="shared" si="3"/>
        <v>3547.7200000000003</v>
      </c>
      <c r="H134" s="98"/>
      <c r="I134" s="152"/>
      <c r="J134" s="102"/>
      <c r="K134" s="98">
        <f>фев.25!K134+H134-G134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57">
        <v>7.33</v>
      </c>
      <c r="G135" s="98">
        <f t="shared" si="3"/>
        <v>0</v>
      </c>
      <c r="H135" s="98"/>
      <c r="I135" s="152"/>
      <c r="J135" s="102"/>
      <c r="K135" s="98">
        <f>фев.25!K135+H135-G135</f>
        <v>0</v>
      </c>
    </row>
    <row r="136" spans="1:11">
      <c r="A136" s="45"/>
      <c r="B136" s="3">
        <v>124</v>
      </c>
      <c r="C136" s="95">
        <v>2798</v>
      </c>
      <c r="D136" s="95">
        <v>3318</v>
      </c>
      <c r="E136" s="95">
        <f t="shared" si="2"/>
        <v>520</v>
      </c>
      <c r="F136" s="157">
        <v>7.33</v>
      </c>
      <c r="G136" s="98">
        <f t="shared" si="3"/>
        <v>3811.6</v>
      </c>
      <c r="H136" s="98"/>
      <c r="I136" s="152"/>
      <c r="J136" s="102"/>
      <c r="K136" s="98">
        <f>фев.25!K136+H136-G136</f>
        <v>-4166.67</v>
      </c>
    </row>
    <row r="137" spans="1:11">
      <c r="A137" s="45"/>
      <c r="B137" s="3" t="s">
        <v>43</v>
      </c>
      <c r="C137" s="95">
        <v>3894</v>
      </c>
      <c r="D137" s="95">
        <v>4143</v>
      </c>
      <c r="E137" s="95">
        <f t="shared" si="2"/>
        <v>249</v>
      </c>
      <c r="F137" s="157">
        <v>7.33</v>
      </c>
      <c r="G137" s="98">
        <f t="shared" si="3"/>
        <v>1825.17</v>
      </c>
      <c r="H137" s="98"/>
      <c r="I137" s="152"/>
      <c r="J137" s="102"/>
      <c r="K137" s="98">
        <f>фев.25!K137+H137-G137</f>
        <v>-2650.93</v>
      </c>
    </row>
    <row r="138" spans="1:11">
      <c r="A138" s="45"/>
      <c r="B138" s="3">
        <v>125</v>
      </c>
      <c r="C138" s="95">
        <v>274</v>
      </c>
      <c r="D138" s="95">
        <v>289</v>
      </c>
      <c r="E138" s="95">
        <f t="shared" si="2"/>
        <v>15</v>
      </c>
      <c r="F138" s="157">
        <v>7.33</v>
      </c>
      <c r="G138" s="98">
        <f t="shared" si="3"/>
        <v>109.95</v>
      </c>
      <c r="H138" s="98"/>
      <c r="I138" s="152"/>
      <c r="J138" s="102"/>
      <c r="K138" s="98">
        <f>фев.25!K138+H138-G138</f>
        <v>-183.25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57">
        <v>7.33</v>
      </c>
      <c r="G139" s="98">
        <f t="shared" si="3"/>
        <v>0</v>
      </c>
      <c r="H139" s="98"/>
      <c r="I139" s="152"/>
      <c r="J139" s="102"/>
      <c r="K139" s="98">
        <f>фев.25!K139+H139-G139</f>
        <v>0</v>
      </c>
    </row>
    <row r="140" spans="1:11">
      <c r="A140" s="45"/>
      <c r="B140" s="3">
        <v>127</v>
      </c>
      <c r="C140" s="95">
        <v>258</v>
      </c>
      <c r="D140" s="95">
        <v>262</v>
      </c>
      <c r="E140" s="95">
        <f t="shared" si="4"/>
        <v>4</v>
      </c>
      <c r="F140" s="157">
        <v>7.33</v>
      </c>
      <c r="G140" s="98">
        <f t="shared" ref="G140:G203" si="5">F140*E140</f>
        <v>29.32</v>
      </c>
      <c r="H140" s="98"/>
      <c r="I140" s="152"/>
      <c r="J140" s="102"/>
      <c r="K140" s="98">
        <f>фев.25!K140+H140-G140</f>
        <v>855.68</v>
      </c>
    </row>
    <row r="141" spans="1:11">
      <c r="A141" s="45"/>
      <c r="B141" s="3">
        <v>128</v>
      </c>
      <c r="C141" s="95">
        <v>1662</v>
      </c>
      <c r="D141" s="95">
        <v>2924</v>
      </c>
      <c r="E141" s="95">
        <f t="shared" si="4"/>
        <v>1262</v>
      </c>
      <c r="F141" s="157">
        <v>7.33</v>
      </c>
      <c r="G141" s="98">
        <f t="shared" si="5"/>
        <v>9250.4600000000009</v>
      </c>
      <c r="H141" s="98"/>
      <c r="I141" s="152"/>
      <c r="J141" s="102"/>
      <c r="K141" s="98">
        <f>фев.25!K141+H141-G141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57">
        <v>7.33</v>
      </c>
      <c r="G142" s="98">
        <f t="shared" si="5"/>
        <v>0</v>
      </c>
      <c r="H142" s="98"/>
      <c r="I142" s="152"/>
      <c r="J142" s="102"/>
      <c r="K142" s="98">
        <f>фев.25!K142+H142-G142</f>
        <v>0</v>
      </c>
    </row>
    <row r="143" spans="1:11">
      <c r="A143" s="45"/>
      <c r="B143" s="11">
        <v>130</v>
      </c>
      <c r="C143" s="95">
        <v>348</v>
      </c>
      <c r="D143" s="95">
        <v>348</v>
      </c>
      <c r="E143" s="95">
        <f t="shared" si="4"/>
        <v>0</v>
      </c>
      <c r="F143" s="157">
        <v>7.33</v>
      </c>
      <c r="G143" s="98">
        <f t="shared" si="5"/>
        <v>0</v>
      </c>
      <c r="H143" s="98"/>
      <c r="I143" s="152"/>
      <c r="J143" s="102"/>
      <c r="K143" s="98">
        <f>фев.25!K143+H143-G143</f>
        <v>1000</v>
      </c>
    </row>
    <row r="144" spans="1:11">
      <c r="A144" s="45"/>
      <c r="B144" s="3">
        <v>131.13200000000001</v>
      </c>
      <c r="C144" s="95">
        <v>61205</v>
      </c>
      <c r="D144" s="95">
        <v>61842</v>
      </c>
      <c r="E144" s="95">
        <f t="shared" si="4"/>
        <v>637</v>
      </c>
      <c r="F144" s="157">
        <v>7.33</v>
      </c>
      <c r="G144" s="98">
        <f t="shared" si="5"/>
        <v>4669.21</v>
      </c>
      <c r="H144" s="98"/>
      <c r="I144" s="152"/>
      <c r="J144" s="102"/>
      <c r="K144" s="98">
        <f>фев.25!K144+H144-G144</f>
        <v>-7848.39</v>
      </c>
    </row>
    <row r="145" spans="1:11">
      <c r="A145" s="45"/>
      <c r="B145" s="3" t="s">
        <v>34</v>
      </c>
      <c r="C145" s="95">
        <v>56320</v>
      </c>
      <c r="D145" s="95">
        <v>57614</v>
      </c>
      <c r="E145" s="95">
        <f t="shared" si="4"/>
        <v>1294</v>
      </c>
      <c r="F145" s="157">
        <v>7.33</v>
      </c>
      <c r="G145" s="98">
        <f t="shared" si="5"/>
        <v>9485.02</v>
      </c>
      <c r="H145" s="98"/>
      <c r="I145" s="152"/>
      <c r="J145" s="102"/>
      <c r="K145" s="98">
        <f>фев.25!K145+H145-G145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57">
        <v>7.33</v>
      </c>
      <c r="G146" s="98">
        <f t="shared" si="5"/>
        <v>0</v>
      </c>
      <c r="H146" s="98"/>
      <c r="I146" s="152"/>
      <c r="J146" s="102"/>
      <c r="K146" s="98">
        <f>фев.25!K146+H146-G146</f>
        <v>0</v>
      </c>
    </row>
    <row r="147" spans="1:11">
      <c r="A147" s="45"/>
      <c r="B147" s="3">
        <v>135</v>
      </c>
      <c r="C147" s="95">
        <v>2240</v>
      </c>
      <c r="D147" s="95">
        <v>2250</v>
      </c>
      <c r="E147" s="95">
        <f t="shared" si="4"/>
        <v>10</v>
      </c>
      <c r="F147" s="157">
        <v>7.33</v>
      </c>
      <c r="G147" s="98">
        <f t="shared" si="5"/>
        <v>73.3</v>
      </c>
      <c r="H147" s="98"/>
      <c r="I147" s="152"/>
      <c r="J147" s="102"/>
      <c r="K147" s="98">
        <f>фев.25!K147+H147-G147</f>
        <v>-109.94999999999999</v>
      </c>
    </row>
    <row r="148" spans="1:11">
      <c r="A148" s="45"/>
      <c r="B148" s="3">
        <v>136</v>
      </c>
      <c r="C148" s="95">
        <v>7239</v>
      </c>
      <c r="D148" s="95">
        <v>7239</v>
      </c>
      <c r="E148" s="95">
        <f t="shared" si="4"/>
        <v>0</v>
      </c>
      <c r="F148" s="157">
        <v>7.33</v>
      </c>
      <c r="G148" s="98">
        <f t="shared" si="5"/>
        <v>0</v>
      </c>
      <c r="H148" s="98"/>
      <c r="I148" s="152"/>
      <c r="J148" s="102"/>
      <c r="K148" s="98">
        <f>фев.25!K148+H148-G148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57">
        <v>7.33</v>
      </c>
      <c r="G149" s="98">
        <f t="shared" si="5"/>
        <v>0</v>
      </c>
      <c r="H149" s="98"/>
      <c r="I149" s="152"/>
      <c r="J149" s="102"/>
      <c r="K149" s="98">
        <f>фев.25!K149+H149-G149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57">
        <v>7.33</v>
      </c>
      <c r="G150" s="98">
        <f t="shared" si="5"/>
        <v>0</v>
      </c>
      <c r="H150" s="98"/>
      <c r="I150" s="152"/>
      <c r="J150" s="102"/>
      <c r="K150" s="98">
        <f>фев.25!K150+H150-G150</f>
        <v>0</v>
      </c>
    </row>
    <row r="151" spans="1:11">
      <c r="A151" s="45"/>
      <c r="B151" s="3">
        <v>139</v>
      </c>
      <c r="C151" s="95">
        <v>1028</v>
      </c>
      <c r="D151" s="95">
        <v>1038</v>
      </c>
      <c r="E151" s="95">
        <f t="shared" si="4"/>
        <v>10</v>
      </c>
      <c r="F151" s="157">
        <v>7.33</v>
      </c>
      <c r="G151" s="98">
        <f t="shared" si="5"/>
        <v>73.3</v>
      </c>
      <c r="H151" s="98"/>
      <c r="I151" s="152"/>
      <c r="J151" s="102"/>
      <c r="K151" s="98">
        <f>фев.25!K151+H151-G151</f>
        <v>926.7</v>
      </c>
    </row>
    <row r="152" spans="1:11">
      <c r="A152" s="45"/>
      <c r="B152" s="3">
        <v>140</v>
      </c>
      <c r="C152" s="95">
        <v>8397</v>
      </c>
      <c r="D152" s="95">
        <v>8882</v>
      </c>
      <c r="E152" s="95">
        <f t="shared" si="4"/>
        <v>485</v>
      </c>
      <c r="F152" s="157">
        <v>7.33</v>
      </c>
      <c r="G152" s="98">
        <f t="shared" si="5"/>
        <v>3555.05</v>
      </c>
      <c r="H152" s="98"/>
      <c r="I152" s="152"/>
      <c r="J152" s="102"/>
      <c r="K152" s="98">
        <f>фев.25!K152+H152-G152</f>
        <v>3500.3199999999997</v>
      </c>
    </row>
    <row r="153" spans="1:11">
      <c r="A153" s="45"/>
      <c r="B153" s="3">
        <v>141</v>
      </c>
      <c r="C153" s="95">
        <v>8864</v>
      </c>
      <c r="D153" s="95">
        <v>10506</v>
      </c>
      <c r="E153" s="95">
        <f t="shared" si="4"/>
        <v>1642</v>
      </c>
      <c r="F153" s="157">
        <v>7.33</v>
      </c>
      <c r="G153" s="98">
        <f t="shared" si="5"/>
        <v>12035.86</v>
      </c>
      <c r="H153" s="98"/>
      <c r="I153" s="152"/>
      <c r="J153" s="102"/>
      <c r="K153" s="98">
        <f>фев.25!K153+H153-G153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57">
        <v>7.33</v>
      </c>
      <c r="G154" s="98">
        <f t="shared" si="5"/>
        <v>0</v>
      </c>
      <c r="H154" s="98"/>
      <c r="I154" s="152"/>
      <c r="J154" s="102"/>
      <c r="K154" s="98">
        <f>фев.25!K154+H154-G154</f>
        <v>0</v>
      </c>
    </row>
    <row r="155" spans="1:11">
      <c r="A155" s="45"/>
      <c r="B155" s="3">
        <v>143</v>
      </c>
      <c r="C155" s="95">
        <v>11785</v>
      </c>
      <c r="D155" s="95">
        <v>12284</v>
      </c>
      <c r="E155" s="95">
        <f t="shared" si="4"/>
        <v>499</v>
      </c>
      <c r="F155" s="157">
        <v>7.33</v>
      </c>
      <c r="G155" s="98">
        <f t="shared" si="5"/>
        <v>3657.67</v>
      </c>
      <c r="H155" s="98"/>
      <c r="I155" s="152"/>
      <c r="J155" s="102"/>
      <c r="K155" s="98">
        <f>фев.25!K155+H155-G155</f>
        <v>-5938.51</v>
      </c>
    </row>
    <row r="156" spans="1:11">
      <c r="A156" s="45"/>
      <c r="B156" s="3">
        <v>144</v>
      </c>
      <c r="C156" s="95">
        <v>5456</v>
      </c>
      <c r="D156" s="95">
        <v>5456</v>
      </c>
      <c r="E156" s="95">
        <f t="shared" si="4"/>
        <v>0</v>
      </c>
      <c r="F156" s="157">
        <v>7.33</v>
      </c>
      <c r="G156" s="98">
        <f t="shared" si="5"/>
        <v>0</v>
      </c>
      <c r="H156" s="98"/>
      <c r="I156" s="152"/>
      <c r="J156" s="102"/>
      <c r="K156" s="98">
        <f>фев.25!K156+H156-G156</f>
        <v>0</v>
      </c>
    </row>
    <row r="157" spans="1:11">
      <c r="A157" s="45"/>
      <c r="B157" s="3">
        <v>145</v>
      </c>
      <c r="C157" s="95">
        <v>31971</v>
      </c>
      <c r="D157" s="95">
        <v>32115</v>
      </c>
      <c r="E157" s="95">
        <f t="shared" si="4"/>
        <v>144</v>
      </c>
      <c r="F157" s="157">
        <v>7.33</v>
      </c>
      <c r="G157" s="98">
        <f t="shared" si="5"/>
        <v>1055.52</v>
      </c>
      <c r="H157" s="98"/>
      <c r="I157" s="152"/>
      <c r="J157" s="102"/>
      <c r="K157" s="98">
        <f>фев.25!K157+H157-G157</f>
        <v>-1942.23</v>
      </c>
    </row>
    <row r="158" spans="1:11">
      <c r="A158" s="45"/>
      <c r="B158" s="3">
        <v>146</v>
      </c>
      <c r="C158" s="95">
        <v>46273</v>
      </c>
      <c r="D158" s="95">
        <v>49267</v>
      </c>
      <c r="E158" s="95">
        <f t="shared" si="4"/>
        <v>2994</v>
      </c>
      <c r="F158" s="157">
        <v>7.33</v>
      </c>
      <c r="G158" s="98">
        <f t="shared" si="5"/>
        <v>21946.02</v>
      </c>
      <c r="H158" s="98"/>
      <c r="I158" s="152"/>
      <c r="J158" s="102"/>
      <c r="K158" s="98">
        <f>фев.25!K158+H158-G158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57">
        <v>7.33</v>
      </c>
      <c r="G159" s="98">
        <f t="shared" si="5"/>
        <v>0</v>
      </c>
      <c r="H159" s="98"/>
      <c r="I159" s="152"/>
      <c r="J159" s="102"/>
      <c r="K159" s="98">
        <f>фев.25!K159+H159-G159</f>
        <v>0</v>
      </c>
    </row>
    <row r="160" spans="1:11">
      <c r="A160" s="45"/>
      <c r="B160" s="3">
        <v>148</v>
      </c>
      <c r="C160" s="95">
        <v>6253</v>
      </c>
      <c r="D160" s="95">
        <v>6287</v>
      </c>
      <c r="E160" s="95">
        <f t="shared" si="4"/>
        <v>34</v>
      </c>
      <c r="F160" s="157">
        <v>7.33</v>
      </c>
      <c r="G160" s="98">
        <f t="shared" si="5"/>
        <v>249.22</v>
      </c>
      <c r="H160" s="98"/>
      <c r="I160" s="152"/>
      <c r="J160" s="102"/>
      <c r="K160" s="98">
        <f>фев.25!K160+H160-G160</f>
        <v>-213.14</v>
      </c>
    </row>
    <row r="161" spans="1:11">
      <c r="A161" s="45"/>
      <c r="B161" s="3">
        <v>149</v>
      </c>
      <c r="C161" s="95">
        <v>7663</v>
      </c>
      <c r="D161" s="95">
        <v>8162</v>
      </c>
      <c r="E161" s="95">
        <f t="shared" si="4"/>
        <v>499</v>
      </c>
      <c r="F161" s="157">
        <v>7.33</v>
      </c>
      <c r="G161" s="98">
        <f t="shared" si="5"/>
        <v>3657.67</v>
      </c>
      <c r="H161" s="98"/>
      <c r="I161" s="152"/>
      <c r="J161" s="102"/>
      <c r="K161" s="98">
        <f>фев.25!K161+H161-G161</f>
        <v>-3833.5899999999983</v>
      </c>
    </row>
    <row r="162" spans="1:11">
      <c r="A162" s="45"/>
      <c r="B162" s="3">
        <v>150</v>
      </c>
      <c r="C162" s="95">
        <v>422</v>
      </c>
      <c r="D162" s="95">
        <v>422</v>
      </c>
      <c r="E162" s="95">
        <f t="shared" si="4"/>
        <v>0</v>
      </c>
      <c r="F162" s="157">
        <v>7.33</v>
      </c>
      <c r="G162" s="98">
        <f t="shared" si="5"/>
        <v>0</v>
      </c>
      <c r="H162" s="98"/>
      <c r="I162" s="152"/>
      <c r="J162" s="102"/>
      <c r="K162" s="98">
        <f>фев.25!K162+H162-G162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57">
        <v>7.33</v>
      </c>
      <c r="G163" s="98">
        <f t="shared" si="5"/>
        <v>0</v>
      </c>
      <c r="H163" s="98"/>
      <c r="I163" s="152"/>
      <c r="J163" s="102"/>
      <c r="K163" s="98">
        <f>фев.25!K163+H163-G163</f>
        <v>0</v>
      </c>
    </row>
    <row r="164" spans="1:11">
      <c r="A164" s="45"/>
      <c r="B164" s="3">
        <v>152</v>
      </c>
      <c r="C164" s="95">
        <v>26536</v>
      </c>
      <c r="D164" s="95">
        <v>27972</v>
      </c>
      <c r="E164" s="95">
        <f t="shared" si="4"/>
        <v>1436</v>
      </c>
      <c r="F164" s="157">
        <v>7.33</v>
      </c>
      <c r="G164" s="98">
        <f t="shared" si="5"/>
        <v>10525.88</v>
      </c>
      <c r="H164" s="98"/>
      <c r="I164" s="152"/>
      <c r="J164" s="102"/>
      <c r="K164" s="98">
        <f>фев.25!K164+H164-G164</f>
        <v>-14220.199999999999</v>
      </c>
    </row>
    <row r="165" spans="1:11">
      <c r="A165" s="45"/>
      <c r="B165" s="3">
        <v>153</v>
      </c>
      <c r="C165" s="95">
        <v>3378</v>
      </c>
      <c r="D165" s="95">
        <v>3409</v>
      </c>
      <c r="E165" s="95">
        <f t="shared" si="4"/>
        <v>31</v>
      </c>
      <c r="F165" s="157">
        <v>7.33</v>
      </c>
      <c r="G165" s="98">
        <f t="shared" si="5"/>
        <v>227.23</v>
      </c>
      <c r="H165" s="98"/>
      <c r="I165" s="152"/>
      <c r="J165" s="102"/>
      <c r="K165" s="98">
        <f>фев.25!K165+H165-G165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57">
        <v>7.33</v>
      </c>
      <c r="G166" s="98">
        <f t="shared" si="5"/>
        <v>0</v>
      </c>
      <c r="H166" s="98"/>
      <c r="I166" s="152"/>
      <c r="J166" s="102"/>
      <c r="K166" s="98">
        <f>фев.25!K166+H166-G166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57">
        <v>7.33</v>
      </c>
      <c r="G167" s="98">
        <f t="shared" si="5"/>
        <v>0</v>
      </c>
      <c r="H167" s="98"/>
      <c r="I167" s="152"/>
      <c r="J167" s="102"/>
      <c r="K167" s="98">
        <f>фев.25!K167+H167-G167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57">
        <v>7.33</v>
      </c>
      <c r="G168" s="98">
        <f t="shared" si="5"/>
        <v>0</v>
      </c>
      <c r="H168" s="98"/>
      <c r="I168" s="152"/>
      <c r="J168" s="102"/>
      <c r="K168" s="98">
        <f>фев.25!K168+H168-G168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57">
        <v>7.33</v>
      </c>
      <c r="G169" s="98">
        <f t="shared" si="5"/>
        <v>0</v>
      </c>
      <c r="H169" s="98"/>
      <c r="I169" s="152"/>
      <c r="J169" s="102"/>
      <c r="K169" s="98">
        <f>фев.25!K169+H169-G169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57">
        <v>7.33</v>
      </c>
      <c r="G170" s="98">
        <f t="shared" si="5"/>
        <v>0</v>
      </c>
      <c r="H170" s="98"/>
      <c r="I170" s="152"/>
      <c r="J170" s="102"/>
      <c r="K170" s="98">
        <f>фев.25!K170+H170-G170</f>
        <v>0</v>
      </c>
    </row>
    <row r="171" spans="1:11">
      <c r="A171" s="45"/>
      <c r="B171" s="3">
        <v>159</v>
      </c>
      <c r="C171" s="95">
        <v>7531</v>
      </c>
      <c r="D171" s="95">
        <v>7618</v>
      </c>
      <c r="E171" s="95">
        <f t="shared" si="4"/>
        <v>87</v>
      </c>
      <c r="F171" s="157">
        <v>7.33</v>
      </c>
      <c r="G171" s="98">
        <f t="shared" si="5"/>
        <v>637.71</v>
      </c>
      <c r="H171" s="98"/>
      <c r="I171" s="152"/>
      <c r="J171" s="102"/>
      <c r="K171" s="98">
        <f>фев.25!K171+H171-G171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57">
        <v>7.33</v>
      </c>
      <c r="G172" s="98">
        <f t="shared" si="5"/>
        <v>0</v>
      </c>
      <c r="H172" s="98"/>
      <c r="I172" s="152"/>
      <c r="J172" s="102"/>
      <c r="K172" s="98">
        <f>фев.25!K172+H172-G172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57">
        <v>7.33</v>
      </c>
      <c r="G173" s="98">
        <f t="shared" si="5"/>
        <v>0</v>
      </c>
      <c r="H173" s="98"/>
      <c r="I173" s="152"/>
      <c r="J173" s="102"/>
      <c r="K173" s="98">
        <f>фев.25!K173+H173-G173</f>
        <v>0</v>
      </c>
    </row>
    <row r="174" spans="1:11">
      <c r="A174" s="45"/>
      <c r="B174" s="3">
        <v>162</v>
      </c>
      <c r="C174" s="95">
        <v>3465</v>
      </c>
      <c r="D174" s="95">
        <v>3488</v>
      </c>
      <c r="E174" s="95">
        <f t="shared" si="4"/>
        <v>23</v>
      </c>
      <c r="F174" s="157">
        <v>7.33</v>
      </c>
      <c r="G174" s="98">
        <f t="shared" si="5"/>
        <v>168.59</v>
      </c>
      <c r="H174" s="98"/>
      <c r="I174" s="152"/>
      <c r="J174" s="102"/>
      <c r="K174" s="98">
        <f>фев.25!K174+H174-G174</f>
        <v>-168.59</v>
      </c>
    </row>
    <row r="175" spans="1:11">
      <c r="A175" s="45"/>
      <c r="B175" s="3">
        <v>163</v>
      </c>
      <c r="C175" s="95">
        <v>26028</v>
      </c>
      <c r="D175" s="95">
        <v>26400</v>
      </c>
      <c r="E175" s="95">
        <f t="shared" si="4"/>
        <v>372</v>
      </c>
      <c r="F175" s="157">
        <v>7.33</v>
      </c>
      <c r="G175" s="98">
        <f t="shared" si="5"/>
        <v>2726.76</v>
      </c>
      <c r="H175" s="98"/>
      <c r="I175" s="152"/>
      <c r="J175" s="102"/>
      <c r="K175" s="98">
        <f>фев.25!K175+H175-G175</f>
        <v>-7195.09</v>
      </c>
    </row>
    <row r="176" spans="1:11">
      <c r="A176" s="45"/>
      <c r="B176" s="3">
        <v>164</v>
      </c>
      <c r="C176" s="95">
        <v>33653</v>
      </c>
      <c r="D176" s="95">
        <v>34537</v>
      </c>
      <c r="E176" s="95">
        <f t="shared" si="4"/>
        <v>884</v>
      </c>
      <c r="F176" s="157">
        <v>7.33</v>
      </c>
      <c r="G176" s="98">
        <f t="shared" si="5"/>
        <v>6479.72</v>
      </c>
      <c r="H176" s="98"/>
      <c r="I176" s="152"/>
      <c r="J176" s="102"/>
      <c r="K176" s="98">
        <f>фев.25!K176+H176-G176</f>
        <v>-10920.760000000002</v>
      </c>
    </row>
    <row r="177" spans="1:11">
      <c r="A177" s="45"/>
      <c r="B177" s="3">
        <v>165</v>
      </c>
      <c r="C177" s="95">
        <v>29775</v>
      </c>
      <c r="D177" s="95">
        <v>29775</v>
      </c>
      <c r="E177" s="95">
        <f t="shared" si="4"/>
        <v>0</v>
      </c>
      <c r="F177" s="157">
        <v>7.33</v>
      </c>
      <c r="G177" s="98">
        <f t="shared" si="5"/>
        <v>0</v>
      </c>
      <c r="H177" s="98"/>
      <c r="I177" s="152"/>
      <c r="J177" s="102"/>
      <c r="K177" s="98">
        <f>фев.25!K177+H177-G177</f>
        <v>0</v>
      </c>
    </row>
    <row r="178" spans="1:11">
      <c r="A178" s="45"/>
      <c r="B178" s="3">
        <v>166</v>
      </c>
      <c r="C178" s="95">
        <v>85501</v>
      </c>
      <c r="D178" s="95">
        <v>87507</v>
      </c>
      <c r="E178" s="95">
        <f t="shared" si="4"/>
        <v>2006</v>
      </c>
      <c r="F178" s="157">
        <v>7.33</v>
      </c>
      <c r="G178" s="98">
        <f t="shared" si="5"/>
        <v>14703.98</v>
      </c>
      <c r="H178" s="98"/>
      <c r="I178" s="152"/>
      <c r="J178" s="102"/>
      <c r="K178" s="98">
        <f>фев.25!K178+H178-G178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57">
        <v>7.33</v>
      </c>
      <c r="G179" s="98">
        <f t="shared" si="5"/>
        <v>0</v>
      </c>
      <c r="H179" s="98"/>
      <c r="I179" s="152"/>
      <c r="J179" s="102"/>
      <c r="K179" s="98">
        <f>фев.25!K179+H179-G179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57">
        <v>7.33</v>
      </c>
      <c r="G180" s="98">
        <f t="shared" si="5"/>
        <v>0</v>
      </c>
      <c r="H180" s="98"/>
      <c r="I180" s="152"/>
      <c r="J180" s="102"/>
      <c r="K180" s="98">
        <f>фев.25!K180+H180-G180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57">
        <v>7.33</v>
      </c>
      <c r="G181" s="98">
        <f t="shared" si="5"/>
        <v>0</v>
      </c>
      <c r="H181" s="98"/>
      <c r="I181" s="152"/>
      <c r="J181" s="102"/>
      <c r="K181" s="98">
        <f>фев.25!K181+H181-G181</f>
        <v>0</v>
      </c>
    </row>
    <row r="182" spans="1:11">
      <c r="A182" s="45"/>
      <c r="B182" s="3">
        <v>170</v>
      </c>
      <c r="C182" s="95">
        <v>15</v>
      </c>
      <c r="D182" s="95">
        <v>15</v>
      </c>
      <c r="E182" s="95">
        <f t="shared" si="4"/>
        <v>0</v>
      </c>
      <c r="F182" s="157">
        <v>7.33</v>
      </c>
      <c r="G182" s="98">
        <f t="shared" si="5"/>
        <v>0</v>
      </c>
      <c r="H182" s="98"/>
      <c r="I182" s="152"/>
      <c r="J182" s="102"/>
      <c r="K182" s="98">
        <f>фев.25!K182+H182-G182</f>
        <v>0</v>
      </c>
    </row>
    <row r="183" spans="1:11">
      <c r="A183" s="55"/>
      <c r="B183" s="3">
        <v>171</v>
      </c>
      <c r="C183" s="95">
        <v>14198</v>
      </c>
      <c r="D183" s="95">
        <v>14528</v>
      </c>
      <c r="E183" s="95">
        <f t="shared" si="4"/>
        <v>330</v>
      </c>
      <c r="F183" s="157">
        <v>7.33</v>
      </c>
      <c r="G183" s="98">
        <f t="shared" si="5"/>
        <v>2418.9</v>
      </c>
      <c r="H183" s="98"/>
      <c r="I183" s="152"/>
      <c r="J183" s="102"/>
      <c r="K183" s="98">
        <f>фев.25!K183+H183-G183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57">
        <v>7.33</v>
      </c>
      <c r="G184" s="98">
        <f t="shared" si="5"/>
        <v>0</v>
      </c>
      <c r="H184" s="98"/>
      <c r="I184" s="152"/>
      <c r="J184" s="102"/>
      <c r="K184" s="98">
        <f>фев.25!K184+H184-G184</f>
        <v>0</v>
      </c>
    </row>
    <row r="185" spans="1:11">
      <c r="A185" s="45"/>
      <c r="B185" s="3">
        <v>173</v>
      </c>
      <c r="C185" s="95">
        <v>9185</v>
      </c>
      <c r="D185" s="95">
        <v>9237</v>
      </c>
      <c r="E185" s="95">
        <f t="shared" si="4"/>
        <v>52</v>
      </c>
      <c r="F185" s="157">
        <v>7.33</v>
      </c>
      <c r="G185" s="98">
        <f t="shared" si="5"/>
        <v>381.16</v>
      </c>
      <c r="H185" s="98"/>
      <c r="I185" s="152"/>
      <c r="J185" s="102"/>
      <c r="K185" s="98">
        <f>фев.25!K185+H185-G185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57">
        <v>7.33</v>
      </c>
      <c r="G186" s="98">
        <f t="shared" si="5"/>
        <v>0</v>
      </c>
      <c r="H186" s="98"/>
      <c r="I186" s="152"/>
      <c r="J186" s="102"/>
      <c r="K186" s="98">
        <f>фев.25!K186+H186-G186</f>
        <v>0</v>
      </c>
    </row>
    <row r="187" spans="1:11">
      <c r="A187" s="45"/>
      <c r="B187" s="3">
        <v>175</v>
      </c>
      <c r="C187" s="95">
        <v>5</v>
      </c>
      <c r="D187" s="95">
        <v>5</v>
      </c>
      <c r="E187" s="95">
        <f t="shared" si="4"/>
        <v>0</v>
      </c>
      <c r="F187" s="157">
        <v>7.33</v>
      </c>
      <c r="G187" s="98">
        <f t="shared" si="5"/>
        <v>0</v>
      </c>
      <c r="H187" s="98"/>
      <c r="I187" s="152"/>
      <c r="J187" s="102"/>
      <c r="K187" s="98">
        <f>фев.25!K187+H187-G187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57">
        <v>7.33</v>
      </c>
      <c r="G188" s="98">
        <f t="shared" si="5"/>
        <v>0</v>
      </c>
      <c r="H188" s="98"/>
      <c r="I188" s="152"/>
      <c r="J188" s="102"/>
      <c r="K188" s="98">
        <f>фев.25!K188+H188-G188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57">
        <v>7.33</v>
      </c>
      <c r="G189" s="98">
        <f t="shared" si="5"/>
        <v>0</v>
      </c>
      <c r="H189" s="98"/>
      <c r="I189" s="152"/>
      <c r="J189" s="102"/>
      <c r="K189" s="98">
        <f>фев.25!K189+H189-G189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57">
        <v>7.33</v>
      </c>
      <c r="G190" s="98">
        <f t="shared" si="5"/>
        <v>0</v>
      </c>
      <c r="H190" s="98"/>
      <c r="I190" s="152"/>
      <c r="J190" s="102"/>
      <c r="K190" s="98">
        <f>фев.25!K190+H190-G190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57">
        <v>7.33</v>
      </c>
      <c r="G191" s="98">
        <f t="shared" si="5"/>
        <v>0</v>
      </c>
      <c r="H191" s="98"/>
      <c r="I191" s="152"/>
      <c r="J191" s="102"/>
      <c r="K191" s="98">
        <f>фев.25!K191+H191-G191</f>
        <v>0</v>
      </c>
    </row>
    <row r="192" spans="1:11">
      <c r="A192" s="45"/>
      <c r="B192" s="3">
        <v>180</v>
      </c>
      <c r="C192" s="95">
        <v>3953</v>
      </c>
      <c r="D192" s="95">
        <v>3953</v>
      </c>
      <c r="E192" s="95">
        <f t="shared" si="4"/>
        <v>0</v>
      </c>
      <c r="F192" s="157">
        <v>7.33</v>
      </c>
      <c r="G192" s="98">
        <f t="shared" si="5"/>
        <v>0</v>
      </c>
      <c r="H192" s="98"/>
      <c r="I192" s="152"/>
      <c r="J192" s="102"/>
      <c r="K192" s="98">
        <f>фев.25!K192+H192-G192</f>
        <v>-933.34</v>
      </c>
    </row>
    <row r="193" spans="1:11">
      <c r="A193" s="45"/>
      <c r="B193" s="3">
        <v>181</v>
      </c>
      <c r="C193" s="95">
        <v>11670</v>
      </c>
      <c r="D193" s="95">
        <v>11828</v>
      </c>
      <c r="E193" s="95">
        <f t="shared" si="4"/>
        <v>158</v>
      </c>
      <c r="F193" s="157">
        <v>7.33</v>
      </c>
      <c r="G193" s="98">
        <f t="shared" si="5"/>
        <v>1158.1400000000001</v>
      </c>
      <c r="H193" s="98"/>
      <c r="I193" s="152"/>
      <c r="J193" s="102"/>
      <c r="K193" s="98">
        <f>фев.25!K193+H193-G193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57">
        <v>7.33</v>
      </c>
      <c r="G194" s="98">
        <f t="shared" si="5"/>
        <v>0</v>
      </c>
      <c r="H194" s="98"/>
      <c r="I194" s="152"/>
      <c r="J194" s="102"/>
      <c r="K194" s="98">
        <f>фев.25!K194+H194-G194</f>
        <v>0</v>
      </c>
    </row>
    <row r="195" spans="1:11">
      <c r="A195" s="45"/>
      <c r="B195" s="3">
        <v>183</v>
      </c>
      <c r="C195" s="95">
        <v>29073</v>
      </c>
      <c r="D195" s="95">
        <v>29815</v>
      </c>
      <c r="E195" s="95">
        <f t="shared" si="4"/>
        <v>742</v>
      </c>
      <c r="F195" s="157">
        <v>7.33</v>
      </c>
      <c r="G195" s="98">
        <f t="shared" si="5"/>
        <v>5438.86</v>
      </c>
      <c r="H195" s="98"/>
      <c r="I195" s="152"/>
      <c r="J195" s="102"/>
      <c r="K195" s="98">
        <f>фев.25!K195+H195-G195</f>
        <v>-10037.419999999998</v>
      </c>
    </row>
    <row r="196" spans="1:11">
      <c r="A196" s="45"/>
      <c r="B196" s="3">
        <v>184</v>
      </c>
      <c r="C196" s="95">
        <v>73631</v>
      </c>
      <c r="D196" s="95">
        <v>74727</v>
      </c>
      <c r="E196" s="95">
        <f t="shared" si="4"/>
        <v>1096</v>
      </c>
      <c r="F196" s="157">
        <v>7.33</v>
      </c>
      <c r="G196" s="98">
        <f t="shared" si="5"/>
        <v>8033.68</v>
      </c>
      <c r="H196" s="98"/>
      <c r="I196" s="152"/>
      <c r="J196" s="102"/>
      <c r="K196" s="98">
        <f>фев.25!K196+H196-G196</f>
        <v>-12662.330000000002</v>
      </c>
    </row>
    <row r="197" spans="1:11">
      <c r="A197" s="45"/>
      <c r="B197" s="3">
        <v>185</v>
      </c>
      <c r="C197" s="95">
        <v>10366</v>
      </c>
      <c r="D197" s="95">
        <v>11523</v>
      </c>
      <c r="E197" s="95">
        <f t="shared" si="4"/>
        <v>1157</v>
      </c>
      <c r="F197" s="157">
        <v>7.33</v>
      </c>
      <c r="G197" s="98">
        <f t="shared" si="5"/>
        <v>8480.81</v>
      </c>
      <c r="H197" s="98"/>
      <c r="I197" s="152"/>
      <c r="J197" s="102"/>
      <c r="K197" s="98">
        <f>фев.25!K197+H197-G197</f>
        <v>-16249.82</v>
      </c>
    </row>
    <row r="198" spans="1:11">
      <c r="A198" s="45"/>
      <c r="B198" s="3">
        <v>186</v>
      </c>
      <c r="C198" s="95">
        <v>98115</v>
      </c>
      <c r="D198" s="95">
        <v>100155</v>
      </c>
      <c r="E198" s="95">
        <f t="shared" si="4"/>
        <v>2040</v>
      </c>
      <c r="F198" s="157">
        <v>7.33</v>
      </c>
      <c r="G198" s="98">
        <f t="shared" si="5"/>
        <v>14953.2</v>
      </c>
      <c r="H198" s="98"/>
      <c r="I198" s="152"/>
      <c r="J198" s="102"/>
      <c r="K198" s="98">
        <f>фев.25!K198+H198-G198</f>
        <v>-26737.350000000002</v>
      </c>
    </row>
    <row r="199" spans="1:11">
      <c r="A199" s="45"/>
      <c r="B199" s="3">
        <v>187</v>
      </c>
      <c r="C199" s="95">
        <v>396</v>
      </c>
      <c r="D199" s="95">
        <v>396</v>
      </c>
      <c r="E199" s="95">
        <f t="shared" si="4"/>
        <v>0</v>
      </c>
      <c r="F199" s="157">
        <v>7.33</v>
      </c>
      <c r="G199" s="98">
        <f t="shared" si="5"/>
        <v>0</v>
      </c>
      <c r="H199" s="98"/>
      <c r="I199" s="152"/>
      <c r="J199" s="102"/>
      <c r="K199" s="98">
        <f>фев.25!K199+H199-G199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57">
        <v>7.33</v>
      </c>
      <c r="G200" s="98">
        <f t="shared" si="5"/>
        <v>0</v>
      </c>
      <c r="H200" s="98"/>
      <c r="I200" s="152"/>
      <c r="J200" s="102"/>
      <c r="K200" s="98">
        <f>фев.25!K200+H200-G200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57">
        <v>7.33</v>
      </c>
      <c r="G201" s="98">
        <f t="shared" si="5"/>
        <v>0</v>
      </c>
      <c r="H201" s="98"/>
      <c r="I201" s="152"/>
      <c r="J201" s="102"/>
      <c r="K201" s="98">
        <f>фев.25!K201+H201-G201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57">
        <v>7.33</v>
      </c>
      <c r="G202" s="98">
        <f t="shared" si="5"/>
        <v>0</v>
      </c>
      <c r="H202" s="98"/>
      <c r="I202" s="152"/>
      <c r="J202" s="102"/>
      <c r="K202" s="98">
        <f>фев.25!K202+H202-G202</f>
        <v>0</v>
      </c>
    </row>
    <row r="203" spans="1:11">
      <c r="A203" s="45"/>
      <c r="B203" s="3">
        <v>191</v>
      </c>
      <c r="C203" s="95">
        <v>37158</v>
      </c>
      <c r="D203" s="95">
        <v>39556</v>
      </c>
      <c r="E203" s="95">
        <f t="shared" ref="E203:E271" si="6">D203-C203</f>
        <v>2398</v>
      </c>
      <c r="F203" s="157">
        <v>7.33</v>
      </c>
      <c r="G203" s="98">
        <f t="shared" si="5"/>
        <v>17577.34</v>
      </c>
      <c r="H203" s="98"/>
      <c r="I203" s="152"/>
      <c r="J203" s="102"/>
      <c r="K203" s="98">
        <f>фев.25!K203+H203-G203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si="6"/>
        <v>0</v>
      </c>
      <c r="F204" s="157">
        <v>7.33</v>
      </c>
      <c r="G204" s="98">
        <f t="shared" ref="G204:G272" si="7">F204*E204</f>
        <v>0</v>
      </c>
      <c r="H204" s="98"/>
      <c r="I204" s="152"/>
      <c r="J204" s="102"/>
      <c r="K204" s="98">
        <f>фев.25!K204+H204-G204</f>
        <v>0</v>
      </c>
    </row>
    <row r="205" spans="1:11">
      <c r="A205" s="45"/>
      <c r="B205" s="11" t="s">
        <v>41</v>
      </c>
      <c r="C205" s="95">
        <v>31684</v>
      </c>
      <c r="D205" s="95">
        <v>34128</v>
      </c>
      <c r="E205" s="95">
        <f t="shared" si="6"/>
        <v>2444</v>
      </c>
      <c r="F205" s="157">
        <v>7.33</v>
      </c>
      <c r="G205" s="98">
        <f t="shared" si="7"/>
        <v>17914.52</v>
      </c>
      <c r="H205" s="98"/>
      <c r="I205" s="152"/>
      <c r="J205" s="102"/>
      <c r="K205" s="98">
        <f>фев.25!K205+H205-G205</f>
        <v>-16208.470000000001</v>
      </c>
    </row>
    <row r="206" spans="1:11">
      <c r="A206" s="55"/>
      <c r="B206" s="11">
        <v>193</v>
      </c>
      <c r="C206" s="95">
        <v>3212</v>
      </c>
      <c r="D206" s="95">
        <v>3255</v>
      </c>
      <c r="E206" s="95">
        <f t="shared" si="6"/>
        <v>43</v>
      </c>
      <c r="F206" s="157">
        <v>7.33</v>
      </c>
      <c r="G206" s="98">
        <f t="shared" si="7"/>
        <v>315.19</v>
      </c>
      <c r="H206" s="98"/>
      <c r="I206" s="152"/>
      <c r="J206" s="102"/>
      <c r="K206" s="98">
        <f>фев.25!K206+H206-G206</f>
        <v>-315.19</v>
      </c>
    </row>
    <row r="207" spans="1:11">
      <c r="A207" s="45"/>
      <c r="B207" s="3">
        <v>194</v>
      </c>
      <c r="C207" s="95">
        <v>45271</v>
      </c>
      <c r="D207" s="95">
        <v>46154</v>
      </c>
      <c r="E207" s="95">
        <f t="shared" si="6"/>
        <v>883</v>
      </c>
      <c r="F207" s="157">
        <v>7.33</v>
      </c>
      <c r="G207" s="98">
        <f t="shared" si="7"/>
        <v>6472.39</v>
      </c>
      <c r="H207" s="98"/>
      <c r="I207" s="152"/>
      <c r="J207" s="102"/>
      <c r="K207" s="98">
        <f>фев.25!K207+H207-G207</f>
        <v>18669.700000000004</v>
      </c>
    </row>
    <row r="208" spans="1:11">
      <c r="A208" s="45"/>
      <c r="B208" s="3">
        <v>195</v>
      </c>
      <c r="C208" s="95">
        <v>89363</v>
      </c>
      <c r="D208" s="95">
        <v>90069</v>
      </c>
      <c r="E208" s="95">
        <f t="shared" si="6"/>
        <v>706</v>
      </c>
      <c r="F208" s="157">
        <v>7.33</v>
      </c>
      <c r="G208" s="98">
        <f t="shared" si="7"/>
        <v>5174.9800000000005</v>
      </c>
      <c r="H208" s="98"/>
      <c r="I208" s="152"/>
      <c r="J208" s="102"/>
      <c r="K208" s="98">
        <f>фев.25!K208+H208-G208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57">
        <v>7.33</v>
      </c>
      <c r="G209" s="98">
        <f t="shared" si="7"/>
        <v>0</v>
      </c>
      <c r="H209" s="98"/>
      <c r="I209" s="152"/>
      <c r="J209" s="102"/>
      <c r="K209" s="98">
        <f>фев.25!K209+H209-G209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57">
        <v>7.33</v>
      </c>
      <c r="G210" s="98">
        <f t="shared" si="7"/>
        <v>0</v>
      </c>
      <c r="H210" s="98"/>
      <c r="I210" s="152"/>
      <c r="J210" s="102"/>
      <c r="K210" s="98">
        <f>фев.25!K210+H210-G210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57">
        <v>7.33</v>
      </c>
      <c r="G211" s="98">
        <f t="shared" si="7"/>
        <v>0</v>
      </c>
      <c r="H211" s="98"/>
      <c r="I211" s="152"/>
      <c r="J211" s="102"/>
      <c r="K211" s="98">
        <f>фев.25!K211+H211-G211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57">
        <v>7.33</v>
      </c>
      <c r="G212" s="98">
        <f t="shared" si="7"/>
        <v>0</v>
      </c>
      <c r="H212" s="98"/>
      <c r="I212" s="152"/>
      <c r="J212" s="102"/>
      <c r="K212" s="98">
        <f>фев.25!K212+H212-G212</f>
        <v>0</v>
      </c>
    </row>
    <row r="213" spans="1:11">
      <c r="A213" s="45"/>
      <c r="B213" s="3">
        <v>200</v>
      </c>
      <c r="C213" s="95">
        <v>51185</v>
      </c>
      <c r="D213" s="95">
        <v>52982</v>
      </c>
      <c r="E213" s="95">
        <f t="shared" si="6"/>
        <v>1797</v>
      </c>
      <c r="F213" s="157">
        <v>7.33</v>
      </c>
      <c r="G213" s="98">
        <f t="shared" si="7"/>
        <v>13172.01</v>
      </c>
      <c r="H213" s="98"/>
      <c r="I213" s="152"/>
      <c r="J213" s="102"/>
      <c r="K213" s="98">
        <f>фев.25!K213+H213-G213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57">
        <v>7.33</v>
      </c>
      <c r="G214" s="98">
        <f t="shared" si="7"/>
        <v>0</v>
      </c>
      <c r="H214" s="98"/>
      <c r="I214" s="152"/>
      <c r="J214" s="102"/>
      <c r="K214" s="98">
        <f>фев.25!K214+H214-G214</f>
        <v>0</v>
      </c>
    </row>
    <row r="215" spans="1:11">
      <c r="A215" s="45"/>
      <c r="B215" s="3">
        <v>202</v>
      </c>
      <c r="C215" s="95">
        <v>366</v>
      </c>
      <c r="D215" s="95">
        <v>447</v>
      </c>
      <c r="E215" s="95">
        <f t="shared" si="6"/>
        <v>81</v>
      </c>
      <c r="F215" s="157">
        <v>7.33</v>
      </c>
      <c r="G215" s="98">
        <f t="shared" si="7"/>
        <v>593.73</v>
      </c>
      <c r="H215" s="98"/>
      <c r="I215" s="152"/>
      <c r="J215" s="102"/>
      <c r="K215" s="98">
        <f>фев.25!K215+H215-G215</f>
        <v>-1612.6000000000001</v>
      </c>
    </row>
    <row r="216" spans="1:11">
      <c r="A216" s="45"/>
      <c r="B216" s="3">
        <v>203</v>
      </c>
      <c r="C216" s="95">
        <v>997</v>
      </c>
      <c r="D216" s="95">
        <v>1018</v>
      </c>
      <c r="E216" s="95">
        <f t="shared" si="6"/>
        <v>21</v>
      </c>
      <c r="F216" s="157">
        <v>7.33</v>
      </c>
      <c r="G216" s="98">
        <f t="shared" si="7"/>
        <v>153.93</v>
      </c>
      <c r="H216" s="98"/>
      <c r="I216" s="152"/>
      <c r="J216" s="102"/>
      <c r="K216" s="98">
        <f>фев.25!K216+H216-G216</f>
        <v>-391.04000000000008</v>
      </c>
    </row>
    <row r="217" spans="1:11">
      <c r="A217" s="45"/>
      <c r="B217" s="3">
        <v>204</v>
      </c>
      <c r="C217" s="95">
        <v>822</v>
      </c>
      <c r="D217" s="95">
        <v>822</v>
      </c>
      <c r="E217" s="95">
        <f t="shared" si="6"/>
        <v>0</v>
      </c>
      <c r="F217" s="157">
        <v>7.33</v>
      </c>
      <c r="G217" s="98">
        <f t="shared" si="7"/>
        <v>0</v>
      </c>
      <c r="H217" s="98"/>
      <c r="I217" s="152"/>
      <c r="J217" s="102"/>
      <c r="K217" s="98">
        <f>фев.25!K217+H217-G217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57">
        <v>7.33</v>
      </c>
      <c r="G218" s="98">
        <f t="shared" si="7"/>
        <v>0</v>
      </c>
      <c r="H218" s="98"/>
      <c r="I218" s="152"/>
      <c r="J218" s="102"/>
      <c r="K218" s="98">
        <f>фев.25!K218+H218-G218</f>
        <v>0</v>
      </c>
    </row>
    <row r="219" spans="1:11">
      <c r="A219" s="45"/>
      <c r="B219" s="3">
        <v>206</v>
      </c>
      <c r="C219" s="95">
        <v>56941</v>
      </c>
      <c r="D219" s="95">
        <v>58916</v>
      </c>
      <c r="E219" s="95">
        <f t="shared" si="6"/>
        <v>1975</v>
      </c>
      <c r="F219" s="157">
        <v>7.33</v>
      </c>
      <c r="G219" s="98">
        <f t="shared" si="7"/>
        <v>14476.75</v>
      </c>
      <c r="H219" s="98"/>
      <c r="I219" s="152"/>
      <c r="J219" s="102"/>
      <c r="K219" s="98">
        <f>фев.25!K219+H219-G219</f>
        <v>-22402.17</v>
      </c>
    </row>
    <row r="220" spans="1:11">
      <c r="A220" s="45"/>
      <c r="B220" s="3">
        <v>207</v>
      </c>
      <c r="C220" s="95">
        <v>387</v>
      </c>
      <c r="D220" s="95">
        <v>387</v>
      </c>
      <c r="E220" s="95">
        <f t="shared" si="6"/>
        <v>0</v>
      </c>
      <c r="F220" s="157">
        <v>7.33</v>
      </c>
      <c r="G220" s="98">
        <f t="shared" si="7"/>
        <v>0</v>
      </c>
      <c r="H220" s="98"/>
      <c r="I220" s="152"/>
      <c r="J220" s="102"/>
      <c r="K220" s="98">
        <f>фев.25!K220+H220-G220</f>
        <v>0</v>
      </c>
    </row>
    <row r="221" spans="1:11">
      <c r="A221" s="45"/>
      <c r="B221" s="3">
        <v>208</v>
      </c>
      <c r="C221" s="95">
        <v>79036</v>
      </c>
      <c r="D221" s="95">
        <v>80449</v>
      </c>
      <c r="E221" s="95">
        <f t="shared" si="6"/>
        <v>1413</v>
      </c>
      <c r="F221" s="157">
        <v>7.33</v>
      </c>
      <c r="G221" s="98">
        <f t="shared" si="7"/>
        <v>10357.290000000001</v>
      </c>
      <c r="H221" s="98"/>
      <c r="I221" s="152"/>
      <c r="J221" s="102"/>
      <c r="K221" s="98">
        <f>фев.25!K221+H221-G221</f>
        <v>-13508.550000000001</v>
      </c>
    </row>
    <row r="222" spans="1:11">
      <c r="A222" s="45"/>
      <c r="B222" s="11">
        <v>209</v>
      </c>
      <c r="C222" s="95">
        <v>25194</v>
      </c>
      <c r="D222" s="95">
        <v>26283</v>
      </c>
      <c r="E222" s="95">
        <f t="shared" si="6"/>
        <v>1089</v>
      </c>
      <c r="F222" s="157">
        <v>7.33</v>
      </c>
      <c r="G222" s="98">
        <f t="shared" si="7"/>
        <v>7982.37</v>
      </c>
      <c r="H222" s="98"/>
      <c r="I222" s="152"/>
      <c r="J222" s="102"/>
      <c r="K222" s="98">
        <f>фев.25!K222+H222-G222</f>
        <v>-20142.84</v>
      </c>
    </row>
    <row r="223" spans="1:11">
      <c r="A223" s="45"/>
      <c r="B223" s="11" t="s">
        <v>37</v>
      </c>
      <c r="C223" s="95">
        <v>2969</v>
      </c>
      <c r="D223" s="95">
        <v>3177</v>
      </c>
      <c r="E223" s="95">
        <v>0</v>
      </c>
      <c r="F223" s="157">
        <v>7.33</v>
      </c>
      <c r="G223" s="98">
        <f t="shared" si="7"/>
        <v>0</v>
      </c>
      <c r="H223" s="98"/>
      <c r="I223" s="152"/>
      <c r="J223" s="102"/>
      <c r="K223" s="98">
        <f>фев.25!K223+H223-G223</f>
        <v>-813.63</v>
      </c>
    </row>
    <row r="224" spans="1:11">
      <c r="A224" s="45"/>
      <c r="B224" s="11" t="s">
        <v>27</v>
      </c>
      <c r="C224" s="95">
        <v>15355</v>
      </c>
      <c r="D224" s="95">
        <v>15553</v>
      </c>
      <c r="E224" s="95">
        <f t="shared" si="6"/>
        <v>198</v>
      </c>
      <c r="F224" s="157">
        <v>7.33</v>
      </c>
      <c r="G224" s="98">
        <f t="shared" si="7"/>
        <v>1451.34</v>
      </c>
      <c r="H224" s="98"/>
      <c r="I224" s="152"/>
      <c r="J224" s="102"/>
      <c r="K224" s="98">
        <f>фев.25!K224+H224-G224</f>
        <v>1812.0400000000002</v>
      </c>
    </row>
    <row r="225" spans="1:11">
      <c r="A225" s="45"/>
      <c r="B225" s="3">
        <v>210</v>
      </c>
      <c r="C225" s="95">
        <v>21550</v>
      </c>
      <c r="D225" s="95">
        <v>21610</v>
      </c>
      <c r="E225" s="95">
        <f t="shared" si="6"/>
        <v>60</v>
      </c>
      <c r="F225" s="157">
        <v>7.33</v>
      </c>
      <c r="G225" s="98">
        <f t="shared" si="7"/>
        <v>439.8</v>
      </c>
      <c r="H225" s="98"/>
      <c r="I225" s="152"/>
      <c r="J225" s="102"/>
      <c r="K225" s="98">
        <f>фев.25!K225+H225-G225</f>
        <v>727.7</v>
      </c>
    </row>
    <row r="226" spans="1:11">
      <c r="A226" s="45"/>
      <c r="B226" s="3">
        <v>211</v>
      </c>
      <c r="C226" s="95">
        <v>3071</v>
      </c>
      <c r="D226" s="95">
        <v>3172</v>
      </c>
      <c r="E226" s="95">
        <f t="shared" si="6"/>
        <v>101</v>
      </c>
      <c r="F226" s="157">
        <v>7.33</v>
      </c>
      <c r="G226" s="98">
        <f t="shared" si="7"/>
        <v>740.33</v>
      </c>
      <c r="H226" s="98"/>
      <c r="I226" s="152"/>
      <c r="J226" s="102"/>
      <c r="K226" s="98">
        <f>фев.25!K226+H226-G226</f>
        <v>-2243.5100000000002</v>
      </c>
    </row>
    <row r="227" spans="1:11">
      <c r="A227" s="45"/>
      <c r="B227" s="3">
        <v>212</v>
      </c>
      <c r="C227" s="95">
        <v>26</v>
      </c>
      <c r="D227" s="95">
        <v>26</v>
      </c>
      <c r="E227" s="95">
        <f t="shared" si="6"/>
        <v>0</v>
      </c>
      <c r="F227" s="157">
        <v>7.33</v>
      </c>
      <c r="G227" s="98">
        <f t="shared" si="7"/>
        <v>0</v>
      </c>
      <c r="H227" s="98"/>
      <c r="I227" s="152"/>
      <c r="J227" s="102"/>
      <c r="K227" s="98">
        <f>фев.25!K227+H227-G227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57">
        <v>7.33</v>
      </c>
      <c r="G228" s="98">
        <f t="shared" si="7"/>
        <v>0</v>
      </c>
      <c r="H228" s="98"/>
      <c r="I228" s="152"/>
      <c r="J228" s="102"/>
      <c r="K228" s="98">
        <f>фев.25!K228+H228-G228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57">
        <v>7.33</v>
      </c>
      <c r="G229" s="98">
        <f t="shared" si="7"/>
        <v>0</v>
      </c>
      <c r="H229" s="98"/>
      <c r="I229" s="152"/>
      <c r="J229" s="102"/>
      <c r="K229" s="98">
        <f>фев.25!K229+H229-G229</f>
        <v>0</v>
      </c>
    </row>
    <row r="230" spans="1:11">
      <c r="A230" s="45"/>
      <c r="B230" s="3">
        <v>215</v>
      </c>
      <c r="C230" s="95">
        <v>15583</v>
      </c>
      <c r="D230" s="95">
        <v>15604</v>
      </c>
      <c r="E230" s="95">
        <f t="shared" si="6"/>
        <v>21</v>
      </c>
      <c r="F230" s="157">
        <v>7.33</v>
      </c>
      <c r="G230" s="98">
        <f t="shared" si="7"/>
        <v>153.93</v>
      </c>
      <c r="H230" s="98"/>
      <c r="I230" s="152"/>
      <c r="J230" s="102"/>
      <c r="K230" s="98">
        <f>фев.25!K230+H230-G230</f>
        <v>3716.3100000000004</v>
      </c>
    </row>
    <row r="231" spans="1:11">
      <c r="A231" s="45"/>
      <c r="B231" s="3">
        <v>216</v>
      </c>
      <c r="C231" s="95">
        <v>68024</v>
      </c>
      <c r="D231" s="95">
        <v>69738</v>
      </c>
      <c r="E231" s="95">
        <f t="shared" si="6"/>
        <v>1714</v>
      </c>
      <c r="F231" s="157">
        <v>7.33</v>
      </c>
      <c r="G231" s="98">
        <f t="shared" si="7"/>
        <v>12563.62</v>
      </c>
      <c r="H231" s="98"/>
      <c r="I231" s="152"/>
      <c r="J231" s="102"/>
      <c r="K231" s="98">
        <f>фев.25!K231+H231-G231</f>
        <v>-47295.640000000007</v>
      </c>
    </row>
    <row r="232" spans="1:11">
      <c r="A232" s="45"/>
      <c r="B232" s="3" t="s">
        <v>25</v>
      </c>
      <c r="C232" s="95">
        <v>124640</v>
      </c>
      <c r="D232" s="95">
        <v>126157</v>
      </c>
      <c r="E232" s="95">
        <f t="shared" si="6"/>
        <v>1517</v>
      </c>
      <c r="F232" s="157">
        <v>7.33</v>
      </c>
      <c r="G232" s="98">
        <f t="shared" si="7"/>
        <v>11119.61</v>
      </c>
      <c r="H232" s="98"/>
      <c r="I232" s="152"/>
      <c r="J232" s="102"/>
      <c r="K232" s="98">
        <f>фев.25!K232+H232-G232</f>
        <v>-20577.260000000002</v>
      </c>
    </row>
    <row r="233" spans="1:11">
      <c r="A233" s="45"/>
      <c r="B233" s="3">
        <v>217</v>
      </c>
      <c r="C233" s="95">
        <v>7016</v>
      </c>
      <c r="D233" s="95">
        <v>8417</v>
      </c>
      <c r="E233" s="95">
        <f t="shared" si="6"/>
        <v>1401</v>
      </c>
      <c r="F233" s="157">
        <v>7.33</v>
      </c>
      <c r="G233" s="98">
        <f t="shared" si="7"/>
        <v>10269.33</v>
      </c>
      <c r="H233" s="98"/>
      <c r="I233" s="152"/>
      <c r="J233" s="102"/>
      <c r="K233" s="98">
        <f>фев.25!K233+H233-G233</f>
        <v>-7190.73</v>
      </c>
    </row>
    <row r="234" spans="1:11">
      <c r="A234" s="45"/>
      <c r="B234" s="3" t="s">
        <v>40</v>
      </c>
      <c r="C234" s="95">
        <v>22661</v>
      </c>
      <c r="D234" s="95">
        <v>23414</v>
      </c>
      <c r="E234" s="95">
        <f t="shared" si="6"/>
        <v>753</v>
      </c>
      <c r="F234" s="157">
        <v>7.33</v>
      </c>
      <c r="G234" s="98">
        <f t="shared" si="7"/>
        <v>5519.49</v>
      </c>
      <c r="H234" s="98"/>
      <c r="I234" s="152"/>
      <c r="J234" s="102"/>
      <c r="K234" s="98">
        <f>фев.25!K234+H234-G234</f>
        <v>-7274.37</v>
      </c>
    </row>
    <row r="235" spans="1:11">
      <c r="A235" s="45"/>
      <c r="B235" s="3">
        <v>218</v>
      </c>
      <c r="C235" s="95">
        <v>70</v>
      </c>
      <c r="D235" s="95">
        <v>70</v>
      </c>
      <c r="E235" s="95">
        <f t="shared" si="6"/>
        <v>0</v>
      </c>
      <c r="F235" s="157">
        <v>7.33</v>
      </c>
      <c r="G235" s="98">
        <f t="shared" si="7"/>
        <v>0</v>
      </c>
      <c r="H235" s="98"/>
      <c r="I235" s="152"/>
      <c r="J235" s="102"/>
      <c r="K235" s="98">
        <f>фев.25!K235+H235-G235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57">
        <v>7.33</v>
      </c>
      <c r="G236" s="98">
        <f t="shared" si="7"/>
        <v>0</v>
      </c>
      <c r="H236" s="98"/>
      <c r="I236" s="152"/>
      <c r="J236" s="102"/>
      <c r="K236" s="98">
        <f>фев.25!K236+H236-G236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57">
        <v>7.33</v>
      </c>
      <c r="G237" s="98">
        <f t="shared" si="7"/>
        <v>0</v>
      </c>
      <c r="H237" s="98"/>
      <c r="I237" s="152"/>
      <c r="J237" s="102"/>
      <c r="K237" s="98">
        <f>фев.25!K237+H237-G237</f>
        <v>0</v>
      </c>
    </row>
    <row r="238" spans="1:11">
      <c r="A238" s="45"/>
      <c r="B238" s="3">
        <v>221</v>
      </c>
      <c r="C238" s="95">
        <v>1283</v>
      </c>
      <c r="D238" s="95">
        <v>1283</v>
      </c>
      <c r="E238" s="95">
        <f t="shared" si="6"/>
        <v>0</v>
      </c>
      <c r="F238" s="157">
        <v>7.33</v>
      </c>
      <c r="G238" s="98">
        <f t="shared" si="7"/>
        <v>0</v>
      </c>
      <c r="H238" s="98"/>
      <c r="I238" s="152"/>
      <c r="J238" s="102"/>
      <c r="K238" s="98">
        <f>фев.25!K238+H238-G238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57">
        <v>7.33</v>
      </c>
      <c r="G239" s="98">
        <f t="shared" si="7"/>
        <v>0</v>
      </c>
      <c r="H239" s="98"/>
      <c r="I239" s="152"/>
      <c r="J239" s="102"/>
      <c r="K239" s="98">
        <f>фев.25!K239+H239-G239</f>
        <v>0</v>
      </c>
    </row>
    <row r="240" spans="1:11">
      <c r="A240" s="45"/>
      <c r="B240" s="3">
        <v>223</v>
      </c>
      <c r="C240" s="95">
        <v>15690</v>
      </c>
      <c r="D240" s="95">
        <v>15702</v>
      </c>
      <c r="E240" s="95">
        <f t="shared" si="6"/>
        <v>12</v>
      </c>
      <c r="F240" s="157">
        <v>7.33</v>
      </c>
      <c r="G240" s="98">
        <f t="shared" si="7"/>
        <v>87.960000000000008</v>
      </c>
      <c r="H240" s="98"/>
      <c r="I240" s="152"/>
      <c r="J240" s="102"/>
      <c r="K240" s="98">
        <f>фев.25!K240+H240-G240</f>
        <v>1253.0899999999999</v>
      </c>
    </row>
    <row r="241" spans="1:11">
      <c r="A241" s="45"/>
      <c r="B241" s="3">
        <v>224</v>
      </c>
      <c r="C241" s="95">
        <v>1340</v>
      </c>
      <c r="D241" s="95">
        <v>1639</v>
      </c>
      <c r="E241" s="95">
        <f t="shared" si="6"/>
        <v>299</v>
      </c>
      <c r="F241" s="157">
        <v>7.33</v>
      </c>
      <c r="G241" s="98">
        <f t="shared" si="7"/>
        <v>2191.67</v>
      </c>
      <c r="H241" s="98"/>
      <c r="I241" s="152"/>
      <c r="J241" s="102"/>
      <c r="K241" s="98">
        <f>фев.25!K241+H241-G241</f>
        <v>-2191.67</v>
      </c>
    </row>
    <row r="242" spans="1:11">
      <c r="A242" s="45"/>
      <c r="B242" s="3">
        <v>225</v>
      </c>
      <c r="C242" s="95">
        <v>2148</v>
      </c>
      <c r="D242" s="95">
        <v>2493</v>
      </c>
      <c r="E242" s="95">
        <f t="shared" si="6"/>
        <v>345</v>
      </c>
      <c r="F242" s="157">
        <v>7.33</v>
      </c>
      <c r="G242" s="98">
        <f t="shared" si="7"/>
        <v>2528.85</v>
      </c>
      <c r="H242" s="98"/>
      <c r="I242" s="152"/>
      <c r="J242" s="102"/>
      <c r="K242" s="98">
        <f>фев.25!K242+H242-G242</f>
        <v>-2184.1799999999998</v>
      </c>
    </row>
    <row r="243" spans="1:11">
      <c r="A243" s="45"/>
      <c r="B243" s="3">
        <v>226</v>
      </c>
      <c r="C243" s="95">
        <v>9845</v>
      </c>
      <c r="D243" s="95">
        <v>10613</v>
      </c>
      <c r="E243" s="95">
        <f t="shared" si="6"/>
        <v>768</v>
      </c>
      <c r="F243" s="157">
        <v>7.33</v>
      </c>
      <c r="G243" s="98">
        <f t="shared" si="7"/>
        <v>5629.4400000000005</v>
      </c>
      <c r="H243" s="98"/>
      <c r="I243" s="152"/>
      <c r="J243" s="102"/>
      <c r="K243" s="98">
        <f>фев.25!K243+H243-G243</f>
        <v>-11420.140000000001</v>
      </c>
    </row>
    <row r="244" spans="1:11">
      <c r="A244" s="45"/>
      <c r="B244" s="3">
        <v>227</v>
      </c>
      <c r="C244" s="95">
        <v>19812</v>
      </c>
      <c r="D244" s="95">
        <v>21306</v>
      </c>
      <c r="E244" s="95">
        <f t="shared" si="6"/>
        <v>1494</v>
      </c>
      <c r="F244" s="157">
        <v>7.33</v>
      </c>
      <c r="G244" s="98">
        <f t="shared" si="7"/>
        <v>10951.02</v>
      </c>
      <c r="H244" s="98"/>
      <c r="I244" s="152"/>
      <c r="J244" s="102"/>
      <c r="K244" s="98">
        <f>фев.25!K244+H244-G244</f>
        <v>-33009.229999999996</v>
      </c>
    </row>
    <row r="245" spans="1:11">
      <c r="A245" s="45"/>
      <c r="B245" s="3">
        <v>228</v>
      </c>
      <c r="C245" s="95">
        <v>4266</v>
      </c>
      <c r="D245" s="95">
        <v>4394</v>
      </c>
      <c r="E245" s="95">
        <f t="shared" si="6"/>
        <v>128</v>
      </c>
      <c r="F245" s="157">
        <v>7.33</v>
      </c>
      <c r="G245" s="98">
        <f t="shared" si="7"/>
        <v>938.24</v>
      </c>
      <c r="H245" s="98"/>
      <c r="I245" s="152"/>
      <c r="J245" s="102"/>
      <c r="K245" s="98">
        <f>фев.25!K245+H245-G245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57">
        <v>7.33</v>
      </c>
      <c r="G246" s="98">
        <f t="shared" si="7"/>
        <v>0</v>
      </c>
      <c r="H246" s="98"/>
      <c r="I246" s="152"/>
      <c r="J246" s="102"/>
      <c r="K246" s="98">
        <f>фев.25!K246+H246-G246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57">
        <v>7.33</v>
      </c>
      <c r="G247" s="98">
        <f t="shared" si="7"/>
        <v>0</v>
      </c>
      <c r="H247" s="98"/>
      <c r="I247" s="152"/>
      <c r="J247" s="102"/>
      <c r="K247" s="98">
        <f>фев.25!K247+H247-G247</f>
        <v>0</v>
      </c>
    </row>
    <row r="248" spans="1:11">
      <c r="A248" s="45"/>
      <c r="B248" s="3">
        <v>231</v>
      </c>
      <c r="C248" s="95">
        <v>11562</v>
      </c>
      <c r="D248" s="95">
        <v>11603</v>
      </c>
      <c r="E248" s="95">
        <f t="shared" si="6"/>
        <v>41</v>
      </c>
      <c r="F248" s="157">
        <v>7.33</v>
      </c>
      <c r="G248" s="98">
        <f t="shared" si="7"/>
        <v>300.53000000000003</v>
      </c>
      <c r="H248" s="98"/>
      <c r="I248" s="152"/>
      <c r="J248" s="102"/>
      <c r="K248" s="98">
        <f>фев.25!K248+H248-G248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57">
        <v>7.33</v>
      </c>
      <c r="G249" s="98">
        <f t="shared" si="7"/>
        <v>0</v>
      </c>
      <c r="H249" s="98"/>
      <c r="I249" s="152"/>
      <c r="J249" s="102"/>
      <c r="K249" s="98">
        <f>фев.25!K249+H249-G249</f>
        <v>0</v>
      </c>
    </row>
    <row r="250" spans="1:11">
      <c r="A250" s="45"/>
      <c r="B250" s="11">
        <v>233</v>
      </c>
      <c r="C250" s="95">
        <v>214</v>
      </c>
      <c r="D250" s="95">
        <v>220</v>
      </c>
      <c r="E250" s="95">
        <f t="shared" si="6"/>
        <v>6</v>
      </c>
      <c r="F250" s="157">
        <v>7.33</v>
      </c>
      <c r="G250" s="98">
        <f t="shared" si="7"/>
        <v>43.980000000000004</v>
      </c>
      <c r="H250" s="98"/>
      <c r="I250" s="152"/>
      <c r="J250" s="102"/>
      <c r="K250" s="98">
        <f>фев.25!K250+H250-G250</f>
        <v>-43.980000000000004</v>
      </c>
    </row>
    <row r="251" spans="1:11">
      <c r="A251" s="45"/>
      <c r="B251" s="3">
        <v>234</v>
      </c>
      <c r="C251" s="95">
        <v>33988</v>
      </c>
      <c r="D251" s="95">
        <v>35377</v>
      </c>
      <c r="E251" s="95">
        <f t="shared" si="6"/>
        <v>1389</v>
      </c>
      <c r="F251" s="157">
        <v>7.33</v>
      </c>
      <c r="G251" s="98">
        <f t="shared" si="7"/>
        <v>10181.370000000001</v>
      </c>
      <c r="H251" s="98"/>
      <c r="I251" s="152"/>
      <c r="J251" s="102"/>
      <c r="K251" s="98">
        <f>фев.25!K251+H251-G251</f>
        <v>-14807.05</v>
      </c>
    </row>
    <row r="252" spans="1:11">
      <c r="A252" s="45"/>
      <c r="B252" s="3">
        <v>235</v>
      </c>
      <c r="C252" s="95">
        <v>1219</v>
      </c>
      <c r="D252" s="95">
        <v>1298</v>
      </c>
      <c r="E252" s="95">
        <f t="shared" si="6"/>
        <v>79</v>
      </c>
      <c r="F252" s="157">
        <v>7.33</v>
      </c>
      <c r="G252" s="98">
        <f t="shared" si="7"/>
        <v>579.07000000000005</v>
      </c>
      <c r="H252" s="98"/>
      <c r="I252" s="152"/>
      <c r="J252" s="102"/>
      <c r="K252" s="98">
        <f>фев.25!K252+H252-G252</f>
        <v>-579.07000000000005</v>
      </c>
    </row>
    <row r="253" spans="1:11">
      <c r="A253" s="45"/>
      <c r="B253" s="3">
        <v>236</v>
      </c>
      <c r="C253" s="95">
        <v>1220</v>
      </c>
      <c r="D253" s="95">
        <v>1298</v>
      </c>
      <c r="E253" s="95">
        <f t="shared" si="6"/>
        <v>78</v>
      </c>
      <c r="F253" s="157">
        <v>7.33</v>
      </c>
      <c r="G253" s="98">
        <f t="shared" si="7"/>
        <v>571.74</v>
      </c>
      <c r="H253" s="98"/>
      <c r="I253" s="152"/>
      <c r="J253" s="102"/>
      <c r="K253" s="98">
        <f>фев.25!K253+H253-G253</f>
        <v>-945.57</v>
      </c>
    </row>
    <row r="254" spans="1:11">
      <c r="A254" s="45"/>
      <c r="B254" s="3">
        <v>237</v>
      </c>
      <c r="C254" s="95">
        <v>252</v>
      </c>
      <c r="D254" s="95">
        <v>252</v>
      </c>
      <c r="E254" s="95">
        <f t="shared" si="6"/>
        <v>0</v>
      </c>
      <c r="F254" s="157">
        <v>7.33</v>
      </c>
      <c r="G254" s="98">
        <f t="shared" si="7"/>
        <v>0</v>
      </c>
      <c r="H254" s="98"/>
      <c r="I254" s="152"/>
      <c r="J254" s="102"/>
      <c r="K254" s="98">
        <f>фев.25!K254+H254-G254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57">
        <v>7.33</v>
      </c>
      <c r="G255" s="98">
        <f t="shared" si="7"/>
        <v>0</v>
      </c>
      <c r="H255" s="98"/>
      <c r="I255" s="152"/>
      <c r="J255" s="102"/>
      <c r="K255" s="98">
        <f>фев.25!K255+H255-G255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57">
        <v>7.33</v>
      </c>
      <c r="G256" s="98">
        <f t="shared" si="7"/>
        <v>0</v>
      </c>
      <c r="H256" s="98"/>
      <c r="I256" s="152"/>
      <c r="J256" s="102"/>
      <c r="K256" s="98">
        <f>фев.25!K256+H256-G256</f>
        <v>0</v>
      </c>
    </row>
    <row r="257" spans="1:11">
      <c r="A257" s="45"/>
      <c r="B257" s="3">
        <v>240</v>
      </c>
      <c r="C257" s="95">
        <v>15896</v>
      </c>
      <c r="D257" s="95">
        <v>16608</v>
      </c>
      <c r="E257" s="95">
        <f t="shared" si="6"/>
        <v>712</v>
      </c>
      <c r="F257" s="157">
        <v>7.33</v>
      </c>
      <c r="G257" s="98">
        <f t="shared" si="7"/>
        <v>5218.96</v>
      </c>
      <c r="H257" s="98"/>
      <c r="I257" s="152"/>
      <c r="J257" s="102"/>
      <c r="K257" s="98">
        <f>фев.25!K257+H257-G257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57">
        <v>7.33</v>
      </c>
      <c r="G258" s="98">
        <f t="shared" si="7"/>
        <v>0</v>
      </c>
      <c r="H258" s="98"/>
      <c r="I258" s="152"/>
      <c r="J258" s="102"/>
      <c r="K258" s="98">
        <f>фев.25!K258+H258-G258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57">
        <v>7.33</v>
      </c>
      <c r="G259" s="98">
        <f t="shared" si="7"/>
        <v>0</v>
      </c>
      <c r="H259" s="98"/>
      <c r="I259" s="152"/>
      <c r="J259" s="102"/>
      <c r="K259" s="98">
        <f>фев.25!K259+H259-G259</f>
        <v>0</v>
      </c>
    </row>
    <row r="260" spans="1:11">
      <c r="A260" s="45"/>
      <c r="B260" s="3">
        <v>243</v>
      </c>
      <c r="C260" s="95">
        <v>5</v>
      </c>
      <c r="D260" s="95">
        <v>5</v>
      </c>
      <c r="E260" s="95">
        <f t="shared" si="6"/>
        <v>0</v>
      </c>
      <c r="F260" s="157">
        <v>7.33</v>
      </c>
      <c r="G260" s="98">
        <f t="shared" si="7"/>
        <v>0</v>
      </c>
      <c r="H260" s="98"/>
      <c r="I260" s="152"/>
      <c r="J260" s="102"/>
      <c r="K260" s="98">
        <f>фев.25!K260+H260-G260</f>
        <v>0</v>
      </c>
    </row>
    <row r="261" spans="1:11">
      <c r="A261" s="45"/>
      <c r="B261" s="3">
        <v>244</v>
      </c>
      <c r="C261" s="95">
        <v>1639</v>
      </c>
      <c r="D261" s="95">
        <v>1639</v>
      </c>
      <c r="E261" s="95">
        <f t="shared" si="6"/>
        <v>0</v>
      </c>
      <c r="F261" s="157">
        <v>7.33</v>
      </c>
      <c r="G261" s="98">
        <f t="shared" si="7"/>
        <v>0</v>
      </c>
      <c r="H261" s="98"/>
      <c r="I261" s="152"/>
      <c r="J261" s="102"/>
      <c r="K261" s="98">
        <f>фев.25!K261+H261-G261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57">
        <v>7.33</v>
      </c>
      <c r="G262" s="98">
        <f t="shared" si="7"/>
        <v>0</v>
      </c>
      <c r="H262" s="98"/>
      <c r="I262" s="152"/>
      <c r="J262" s="102"/>
      <c r="K262" s="98">
        <f>фев.25!K262+H262-G262</f>
        <v>0</v>
      </c>
    </row>
    <row r="263" spans="1:11">
      <c r="A263" s="45"/>
      <c r="B263" s="3">
        <v>246</v>
      </c>
      <c r="C263" s="95">
        <v>729</v>
      </c>
      <c r="D263" s="95">
        <v>1330</v>
      </c>
      <c r="E263" s="95">
        <f t="shared" si="6"/>
        <v>601</v>
      </c>
      <c r="F263" s="157">
        <v>7.33</v>
      </c>
      <c r="G263" s="98">
        <f t="shared" si="7"/>
        <v>4405.33</v>
      </c>
      <c r="H263" s="98"/>
      <c r="I263" s="152"/>
      <c r="J263" s="102"/>
      <c r="K263" s="98">
        <f>фев.25!K263+H263-G263</f>
        <v>-5104.1899999999996</v>
      </c>
    </row>
    <row r="264" spans="1:11">
      <c r="A264" s="45"/>
      <c r="B264" s="3">
        <v>247</v>
      </c>
      <c r="C264" s="95">
        <v>8722</v>
      </c>
      <c r="D264" s="95">
        <v>10380</v>
      </c>
      <c r="E264" s="95">
        <f t="shared" si="6"/>
        <v>1658</v>
      </c>
      <c r="F264" s="157">
        <v>7.33</v>
      </c>
      <c r="G264" s="98">
        <f t="shared" si="7"/>
        <v>12153.14</v>
      </c>
      <c r="H264" s="98"/>
      <c r="I264" s="152"/>
      <c r="J264" s="102"/>
      <c r="K264" s="98">
        <f>фев.25!K264+H264-G264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57">
        <v>7.33</v>
      </c>
      <c r="G265" s="98">
        <f t="shared" si="7"/>
        <v>0</v>
      </c>
      <c r="H265" s="98"/>
      <c r="I265" s="152"/>
      <c r="J265" s="102"/>
      <c r="K265" s="98">
        <f>фев.25!K265+H265-G265</f>
        <v>0</v>
      </c>
    </row>
    <row r="266" spans="1:11">
      <c r="A266" s="45"/>
      <c r="B266" s="3">
        <v>249</v>
      </c>
      <c r="C266" s="95">
        <v>4043</v>
      </c>
      <c r="D266" s="95">
        <v>5650</v>
      </c>
      <c r="E266" s="95">
        <f t="shared" si="6"/>
        <v>1607</v>
      </c>
      <c r="F266" s="157">
        <v>7.33</v>
      </c>
      <c r="G266" s="98">
        <f t="shared" si="7"/>
        <v>11779.31</v>
      </c>
      <c r="H266" s="98"/>
      <c r="I266" s="152"/>
      <c r="J266" s="102"/>
      <c r="K266" s="98">
        <f>фев.25!K266+H266-G266</f>
        <v>-22328.86</v>
      </c>
    </row>
    <row r="267" spans="1:11">
      <c r="A267" s="45"/>
      <c r="B267" s="3">
        <v>250</v>
      </c>
      <c r="C267" s="95">
        <v>8615</v>
      </c>
      <c r="D267" s="95">
        <v>10007</v>
      </c>
      <c r="E267" s="95">
        <f t="shared" si="6"/>
        <v>1392</v>
      </c>
      <c r="F267" s="157">
        <v>7.33</v>
      </c>
      <c r="G267" s="98">
        <f t="shared" si="7"/>
        <v>10203.36</v>
      </c>
      <c r="H267" s="98"/>
      <c r="I267" s="152"/>
      <c r="J267" s="102"/>
      <c r="K267" s="98">
        <f>фев.25!K267+H267-G267</f>
        <v>-11795.51</v>
      </c>
    </row>
    <row r="268" spans="1:11">
      <c r="A268" s="45"/>
      <c r="B268" s="11" t="s">
        <v>39</v>
      </c>
      <c r="C268" s="95">
        <v>5</v>
      </c>
      <c r="D268" s="95">
        <v>5</v>
      </c>
      <c r="E268" s="95">
        <f t="shared" si="6"/>
        <v>0</v>
      </c>
      <c r="F268" s="157">
        <v>7.33</v>
      </c>
      <c r="G268" s="98">
        <f t="shared" si="7"/>
        <v>0</v>
      </c>
      <c r="H268" s="98"/>
      <c r="I268" s="152"/>
      <c r="J268" s="102"/>
      <c r="K268" s="98">
        <f>фев.25!K268+H268-G268</f>
        <v>0</v>
      </c>
    </row>
    <row r="269" spans="1:11">
      <c r="A269" s="45"/>
      <c r="B269" s="11">
        <v>251</v>
      </c>
      <c r="C269" s="95">
        <v>36641</v>
      </c>
      <c r="D269" s="95">
        <v>36992</v>
      </c>
      <c r="E269" s="95">
        <f t="shared" si="6"/>
        <v>351</v>
      </c>
      <c r="F269" s="157">
        <v>7.33</v>
      </c>
      <c r="G269" s="98">
        <f t="shared" si="7"/>
        <v>2572.83</v>
      </c>
      <c r="H269" s="98"/>
      <c r="I269" s="152"/>
      <c r="J269" s="102"/>
      <c r="K269" s="98">
        <f>фев.25!K269+H269-G269</f>
        <v>-3854.64</v>
      </c>
    </row>
    <row r="270" spans="1:11">
      <c r="A270" s="45"/>
      <c r="B270" s="3">
        <v>252</v>
      </c>
      <c r="C270" s="95">
        <v>4248</v>
      </c>
      <c r="D270" s="95">
        <v>5691</v>
      </c>
      <c r="E270" s="95">
        <f t="shared" si="6"/>
        <v>1443</v>
      </c>
      <c r="F270" s="157">
        <v>7.33</v>
      </c>
      <c r="G270" s="98">
        <f t="shared" si="7"/>
        <v>10577.19</v>
      </c>
      <c r="H270" s="98"/>
      <c r="I270" s="152"/>
      <c r="J270" s="102"/>
      <c r="K270" s="98">
        <f>фев.25!K270+H270-G270</f>
        <v>-25866.550000000003</v>
      </c>
    </row>
    <row r="271" spans="1:11">
      <c r="A271" s="45"/>
      <c r="B271" s="3">
        <v>253</v>
      </c>
      <c r="C271" s="95">
        <v>19122</v>
      </c>
      <c r="D271" s="95">
        <v>19201</v>
      </c>
      <c r="E271" s="95">
        <f t="shared" si="6"/>
        <v>79</v>
      </c>
      <c r="F271" s="157">
        <v>7.33</v>
      </c>
      <c r="G271" s="98">
        <f t="shared" si="7"/>
        <v>579.07000000000005</v>
      </c>
      <c r="H271" s="98"/>
      <c r="I271" s="152"/>
      <c r="J271" s="102"/>
      <c r="K271" s="98">
        <f>фев.25!K271+H271-G271</f>
        <v>-3203.2100000000005</v>
      </c>
    </row>
    <row r="272" spans="1:11">
      <c r="A272" s="56"/>
      <c r="B272" s="3">
        <v>254</v>
      </c>
      <c r="C272" s="95">
        <v>97318</v>
      </c>
      <c r="D272" s="95">
        <v>98522</v>
      </c>
      <c r="E272" s="95">
        <f t="shared" ref="E272:E332" si="8">D272-C272</f>
        <v>1204</v>
      </c>
      <c r="F272" s="157">
        <v>7.33</v>
      </c>
      <c r="G272" s="98">
        <f t="shared" si="7"/>
        <v>8825.32</v>
      </c>
      <c r="H272" s="98"/>
      <c r="I272" s="152"/>
      <c r="J272" s="102"/>
      <c r="K272" s="98">
        <f>фев.25!K272+H272-G272</f>
        <v>-17957.71</v>
      </c>
    </row>
    <row r="273" spans="1:11">
      <c r="A273" s="45"/>
      <c r="B273" s="3">
        <v>255</v>
      </c>
      <c r="C273" s="95"/>
      <c r="D273" s="95"/>
      <c r="E273" s="95">
        <f t="shared" si="8"/>
        <v>0</v>
      </c>
      <c r="F273" s="157">
        <v>7.33</v>
      </c>
      <c r="G273" s="98">
        <f t="shared" ref="G273:G332" si="9">F273*E273</f>
        <v>0</v>
      </c>
      <c r="H273" s="98"/>
      <c r="I273" s="152"/>
      <c r="J273" s="102"/>
      <c r="K273" s="98">
        <f>фев.25!K273+H273-G273</f>
        <v>0</v>
      </c>
    </row>
    <row r="274" spans="1:11">
      <c r="A274" s="45"/>
      <c r="B274" s="3">
        <v>256</v>
      </c>
      <c r="C274" s="95">
        <v>753</v>
      </c>
      <c r="D274" s="95">
        <v>759</v>
      </c>
      <c r="E274" s="95">
        <f t="shared" si="8"/>
        <v>6</v>
      </c>
      <c r="F274" s="157">
        <v>7.33</v>
      </c>
      <c r="G274" s="98">
        <f t="shared" si="9"/>
        <v>43.980000000000004</v>
      </c>
      <c r="H274" s="98"/>
      <c r="I274" s="152"/>
      <c r="J274" s="102"/>
      <c r="K274" s="98">
        <f>фев.25!K274+H274-G274</f>
        <v>-219.90000000000003</v>
      </c>
    </row>
    <row r="275" spans="1:11">
      <c r="A275" s="45"/>
      <c r="B275" s="3">
        <v>257</v>
      </c>
      <c r="C275" s="95">
        <v>4671</v>
      </c>
      <c r="D275" s="95">
        <v>4671</v>
      </c>
      <c r="E275" s="95">
        <f t="shared" si="8"/>
        <v>0</v>
      </c>
      <c r="F275" s="157">
        <v>7.33</v>
      </c>
      <c r="G275" s="98">
        <f t="shared" si="9"/>
        <v>0</v>
      </c>
      <c r="H275" s="98"/>
      <c r="I275" s="152"/>
      <c r="J275" s="102"/>
      <c r="K275" s="98">
        <f>фев.25!K275+H275-G275</f>
        <v>0</v>
      </c>
    </row>
    <row r="276" spans="1:11">
      <c r="A276" s="45"/>
      <c r="B276" s="3">
        <v>258</v>
      </c>
      <c r="C276" s="95">
        <v>114</v>
      </c>
      <c r="D276" s="95">
        <v>122</v>
      </c>
      <c r="E276" s="95">
        <f t="shared" si="8"/>
        <v>8</v>
      </c>
      <c r="F276" s="157">
        <v>7.33</v>
      </c>
      <c r="G276" s="98">
        <f t="shared" si="9"/>
        <v>58.64</v>
      </c>
      <c r="H276" s="98"/>
      <c r="I276" s="152"/>
      <c r="J276" s="102"/>
      <c r="K276" s="98">
        <f>фев.25!K276+H276-G276</f>
        <v>-886.93</v>
      </c>
    </row>
    <row r="277" spans="1:11">
      <c r="A277" s="45"/>
      <c r="B277" s="3">
        <v>259</v>
      </c>
      <c r="C277" s="95">
        <v>146</v>
      </c>
      <c r="D277" s="95">
        <v>155</v>
      </c>
      <c r="E277" s="95">
        <f t="shared" si="8"/>
        <v>9</v>
      </c>
      <c r="F277" s="157">
        <v>7.33</v>
      </c>
      <c r="G277" s="98">
        <f t="shared" si="9"/>
        <v>65.97</v>
      </c>
      <c r="H277" s="98"/>
      <c r="I277" s="152"/>
      <c r="J277" s="102"/>
      <c r="K277" s="98">
        <f>фев.25!K277+H277-G277</f>
        <v>-234.56</v>
      </c>
    </row>
    <row r="278" spans="1:11">
      <c r="A278" s="45"/>
      <c r="B278" s="3">
        <v>260</v>
      </c>
      <c r="C278" s="95">
        <v>27017</v>
      </c>
      <c r="D278" s="95">
        <v>27017</v>
      </c>
      <c r="E278" s="95">
        <f t="shared" si="8"/>
        <v>0</v>
      </c>
      <c r="F278" s="157">
        <v>7.33</v>
      </c>
      <c r="G278" s="98">
        <f t="shared" si="9"/>
        <v>0</v>
      </c>
      <c r="H278" s="98"/>
      <c r="I278" s="152"/>
      <c r="J278" s="102"/>
      <c r="K278" s="98">
        <f>фев.25!K278+H278-G278</f>
        <v>0</v>
      </c>
    </row>
    <row r="279" spans="1:11">
      <c r="A279" s="55"/>
      <c r="B279" s="11">
        <v>261</v>
      </c>
      <c r="C279" s="95"/>
      <c r="D279" s="95"/>
      <c r="E279" s="95">
        <f t="shared" si="8"/>
        <v>0</v>
      </c>
      <c r="F279" s="157">
        <v>7.33</v>
      </c>
      <c r="G279" s="98">
        <f t="shared" si="9"/>
        <v>0</v>
      </c>
      <c r="H279" s="98"/>
      <c r="I279" s="152"/>
      <c r="J279" s="102"/>
      <c r="K279" s="98">
        <f>фев.25!K279+H279-G279</f>
        <v>0</v>
      </c>
    </row>
    <row r="280" spans="1:11">
      <c r="A280" s="45"/>
      <c r="B280" s="3">
        <v>262</v>
      </c>
      <c r="C280" s="95">
        <v>4897</v>
      </c>
      <c r="D280" s="95">
        <v>4897</v>
      </c>
      <c r="E280" s="95">
        <f t="shared" si="8"/>
        <v>0</v>
      </c>
      <c r="F280" s="157">
        <v>7.33</v>
      </c>
      <c r="G280" s="98">
        <f t="shared" si="9"/>
        <v>0</v>
      </c>
      <c r="H280" s="98"/>
      <c r="I280" s="152"/>
      <c r="J280" s="102"/>
      <c r="K280" s="98">
        <f>фев.25!K280+H280-G280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57">
        <v>7.33</v>
      </c>
      <c r="G281" s="98">
        <f t="shared" si="9"/>
        <v>0</v>
      </c>
      <c r="H281" s="98"/>
      <c r="I281" s="152"/>
      <c r="J281" s="102"/>
      <c r="K281" s="98">
        <f>фев.25!K281+H281-G281</f>
        <v>0</v>
      </c>
    </row>
    <row r="282" spans="1:11">
      <c r="A282" s="45"/>
      <c r="B282" s="3">
        <v>264</v>
      </c>
      <c r="C282" s="95">
        <v>25624</v>
      </c>
      <c r="D282" s="95">
        <v>27142</v>
      </c>
      <c r="E282" s="95">
        <f t="shared" si="8"/>
        <v>1518</v>
      </c>
      <c r="F282" s="157">
        <v>7.33</v>
      </c>
      <c r="G282" s="98">
        <f t="shared" si="9"/>
        <v>11126.94</v>
      </c>
      <c r="H282" s="98"/>
      <c r="I282" s="152"/>
      <c r="J282" s="102"/>
      <c r="K282" s="98">
        <f>фев.25!K282+H282-G282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57">
        <v>7.33</v>
      </c>
      <c r="G283" s="98">
        <f t="shared" si="9"/>
        <v>0</v>
      </c>
      <c r="H283" s="98"/>
      <c r="I283" s="152"/>
      <c r="J283" s="102"/>
      <c r="K283" s="98">
        <f>фев.25!K283+H283-G283</f>
        <v>0</v>
      </c>
    </row>
    <row r="284" spans="1:11">
      <c r="A284" s="45"/>
      <c r="B284" s="3">
        <v>266</v>
      </c>
      <c r="C284" s="95">
        <v>27014</v>
      </c>
      <c r="D284" s="95">
        <v>27014</v>
      </c>
      <c r="E284" s="95">
        <f t="shared" si="8"/>
        <v>0</v>
      </c>
      <c r="F284" s="157">
        <v>7.33</v>
      </c>
      <c r="G284" s="98">
        <f t="shared" si="9"/>
        <v>0</v>
      </c>
      <c r="H284" s="98"/>
      <c r="I284" s="152"/>
      <c r="J284" s="102"/>
      <c r="K284" s="98">
        <f>фев.25!K284+H284-G284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57">
        <v>7.33</v>
      </c>
      <c r="G285" s="98">
        <f t="shared" si="9"/>
        <v>0</v>
      </c>
      <c r="H285" s="98"/>
      <c r="I285" s="152"/>
      <c r="J285" s="102"/>
      <c r="K285" s="98">
        <f>фев.25!K285+H285-G285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57">
        <v>7.33</v>
      </c>
      <c r="G286" s="98">
        <f t="shared" si="9"/>
        <v>0</v>
      </c>
      <c r="H286" s="98"/>
      <c r="I286" s="152"/>
      <c r="J286" s="102"/>
      <c r="K286" s="98">
        <f>фев.25!K286+H286-G286</f>
        <v>0</v>
      </c>
    </row>
    <row r="287" spans="1:11">
      <c r="A287" s="45"/>
      <c r="B287" s="3">
        <v>269</v>
      </c>
      <c r="C287" s="95">
        <v>6021</v>
      </c>
      <c r="D287" s="95">
        <v>6686</v>
      </c>
      <c r="E287" s="95">
        <f t="shared" si="8"/>
        <v>665</v>
      </c>
      <c r="F287" s="157">
        <v>7.33</v>
      </c>
      <c r="G287" s="98">
        <f t="shared" si="9"/>
        <v>4874.45</v>
      </c>
      <c r="H287" s="98"/>
      <c r="I287" s="152"/>
      <c r="J287" s="102"/>
      <c r="K287" s="98">
        <f>фев.25!K287+H287-G287</f>
        <v>-6252.49</v>
      </c>
    </row>
    <row r="288" spans="1:11">
      <c r="A288" s="45"/>
      <c r="B288" s="3">
        <v>270</v>
      </c>
      <c r="C288" s="95">
        <v>15</v>
      </c>
      <c r="D288" s="95">
        <v>15</v>
      </c>
      <c r="E288" s="95">
        <f t="shared" si="8"/>
        <v>0</v>
      </c>
      <c r="F288" s="157">
        <v>7.33</v>
      </c>
      <c r="G288" s="98">
        <f t="shared" si="9"/>
        <v>0</v>
      </c>
      <c r="H288" s="98"/>
      <c r="I288" s="152"/>
      <c r="J288" s="102"/>
      <c r="K288" s="98">
        <f>фев.25!K288+H288-G288</f>
        <v>10</v>
      </c>
    </row>
    <row r="289" spans="1:11">
      <c r="A289" s="45"/>
      <c r="B289" s="3">
        <v>271</v>
      </c>
      <c r="C289" s="95">
        <v>8633</v>
      </c>
      <c r="D289" s="95">
        <v>9957</v>
      </c>
      <c r="E289" s="95">
        <f t="shared" si="8"/>
        <v>1324</v>
      </c>
      <c r="F289" s="157">
        <v>7.33</v>
      </c>
      <c r="G289" s="98">
        <f t="shared" si="9"/>
        <v>9704.92</v>
      </c>
      <c r="H289" s="98"/>
      <c r="I289" s="152"/>
      <c r="J289" s="102"/>
      <c r="K289" s="98">
        <f>фев.25!K289+H289-G289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57">
        <v>7.33</v>
      </c>
      <c r="G290" s="98">
        <f t="shared" si="9"/>
        <v>0</v>
      </c>
      <c r="H290" s="98"/>
      <c r="I290" s="152"/>
      <c r="J290" s="102"/>
      <c r="K290" s="98">
        <f>фев.25!K290+H290-G290</f>
        <v>0</v>
      </c>
    </row>
    <row r="291" spans="1:11">
      <c r="A291" s="45"/>
      <c r="B291" s="3" t="s">
        <v>26</v>
      </c>
      <c r="C291" s="95">
        <v>41092</v>
      </c>
      <c r="D291" s="95">
        <v>41717</v>
      </c>
      <c r="E291" s="95">
        <f t="shared" si="8"/>
        <v>625</v>
      </c>
      <c r="F291" s="157">
        <v>7.33</v>
      </c>
      <c r="G291" s="98">
        <f t="shared" si="9"/>
        <v>4581.25</v>
      </c>
      <c r="H291" s="98"/>
      <c r="I291" s="152"/>
      <c r="J291" s="102"/>
      <c r="K291" s="98">
        <f>фев.25!K291+H291-G291</f>
        <v>-25141.9</v>
      </c>
    </row>
    <row r="292" spans="1:11">
      <c r="A292" s="45"/>
      <c r="B292" s="3">
        <v>273</v>
      </c>
      <c r="C292" s="95">
        <v>92834</v>
      </c>
      <c r="D292" s="95">
        <v>94258</v>
      </c>
      <c r="E292" s="95">
        <f t="shared" si="8"/>
        <v>1424</v>
      </c>
      <c r="F292" s="157">
        <v>7.33</v>
      </c>
      <c r="G292" s="98">
        <f t="shared" si="9"/>
        <v>10437.92</v>
      </c>
      <c r="H292" s="98"/>
      <c r="I292" s="152"/>
      <c r="J292" s="102"/>
      <c r="K292" s="98">
        <f>фев.25!K292+H292-G292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157">
        <v>7.33</v>
      </c>
      <c r="G293" s="98">
        <f t="shared" si="9"/>
        <v>0</v>
      </c>
      <c r="H293" s="98"/>
      <c r="I293" s="152"/>
      <c r="J293" s="102"/>
      <c r="K293" s="98">
        <f>фев.25!K293+H293-G293</f>
        <v>0</v>
      </c>
    </row>
    <row r="294" spans="1:11">
      <c r="A294" s="45"/>
      <c r="B294" s="3">
        <v>275</v>
      </c>
      <c r="C294" s="95">
        <v>1274</v>
      </c>
      <c r="D294" s="95">
        <v>1274</v>
      </c>
      <c r="E294" s="95">
        <f t="shared" si="8"/>
        <v>0</v>
      </c>
      <c r="F294" s="157">
        <v>7.33</v>
      </c>
      <c r="G294" s="98">
        <f t="shared" si="9"/>
        <v>0</v>
      </c>
      <c r="H294" s="98"/>
      <c r="I294" s="152"/>
      <c r="J294" s="102"/>
      <c r="K294" s="98">
        <f>фев.25!K294+H294-G294</f>
        <v>2330.12</v>
      </c>
    </row>
    <row r="295" spans="1:11">
      <c r="A295" s="45"/>
      <c r="B295" s="3">
        <v>276</v>
      </c>
      <c r="C295" s="95">
        <v>6853</v>
      </c>
      <c r="D295" s="95">
        <v>7279</v>
      </c>
      <c r="E295" s="95">
        <f t="shared" si="8"/>
        <v>426</v>
      </c>
      <c r="F295" s="157">
        <v>7.33</v>
      </c>
      <c r="G295" s="98">
        <f t="shared" si="9"/>
        <v>3122.58</v>
      </c>
      <c r="H295" s="98"/>
      <c r="I295" s="152"/>
      <c r="J295" s="102"/>
      <c r="K295" s="98">
        <f>фев.25!K295+H295-G295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57">
        <v>7.33</v>
      </c>
      <c r="G296" s="98">
        <f t="shared" si="9"/>
        <v>0</v>
      </c>
      <c r="H296" s="98"/>
      <c r="I296" s="152"/>
      <c r="J296" s="102"/>
      <c r="K296" s="98">
        <f>фев.25!K296+H296-G296</f>
        <v>0</v>
      </c>
    </row>
    <row r="297" spans="1:11">
      <c r="A297" s="45"/>
      <c r="B297" s="11">
        <v>278</v>
      </c>
      <c r="C297" s="95"/>
      <c r="D297" s="95"/>
      <c r="E297" s="95">
        <f t="shared" si="8"/>
        <v>0</v>
      </c>
      <c r="F297" s="157">
        <v>7.33</v>
      </c>
      <c r="G297" s="98">
        <f t="shared" si="9"/>
        <v>0</v>
      </c>
      <c r="H297" s="98"/>
      <c r="I297" s="152"/>
      <c r="J297" s="102"/>
      <c r="K297" s="98">
        <f>фев.25!K297+H297-G297</f>
        <v>0</v>
      </c>
    </row>
    <row r="298" spans="1:11">
      <c r="A298" s="45"/>
      <c r="B298" s="3">
        <v>279</v>
      </c>
      <c r="C298" s="95">
        <v>6241</v>
      </c>
      <c r="D298" s="95">
        <v>7193</v>
      </c>
      <c r="E298" s="95">
        <f t="shared" si="8"/>
        <v>952</v>
      </c>
      <c r="F298" s="157">
        <v>7.33</v>
      </c>
      <c r="G298" s="98">
        <f t="shared" si="9"/>
        <v>6978.16</v>
      </c>
      <c r="H298" s="98"/>
      <c r="I298" s="152"/>
      <c r="J298" s="102"/>
      <c r="K298" s="98">
        <f>фев.25!K298+H298-G298</f>
        <v>-14872.57</v>
      </c>
    </row>
    <row r="299" spans="1:11">
      <c r="A299" s="57"/>
      <c r="B299" s="3">
        <v>280</v>
      </c>
      <c r="C299" s="95">
        <v>65320</v>
      </c>
      <c r="D299" s="95">
        <v>67376</v>
      </c>
      <c r="E299" s="95">
        <f t="shared" si="8"/>
        <v>2056</v>
      </c>
      <c r="F299" s="157">
        <v>7.33</v>
      </c>
      <c r="G299" s="98">
        <f t="shared" si="9"/>
        <v>15070.48</v>
      </c>
      <c r="H299" s="98"/>
      <c r="I299" s="152"/>
      <c r="J299" s="102"/>
      <c r="K299" s="98">
        <f>фев.25!K299+H299-G299</f>
        <v>-15738.259999999998</v>
      </c>
    </row>
    <row r="300" spans="1:11">
      <c r="A300" s="45"/>
      <c r="B300" s="11">
        <v>281</v>
      </c>
      <c r="C300" s="95">
        <v>37332</v>
      </c>
      <c r="D300" s="95">
        <v>38570</v>
      </c>
      <c r="E300" s="95">
        <f t="shared" si="8"/>
        <v>1238</v>
      </c>
      <c r="F300" s="157">
        <v>7.33</v>
      </c>
      <c r="G300" s="98">
        <f t="shared" si="9"/>
        <v>9074.5400000000009</v>
      </c>
      <c r="H300" s="98"/>
      <c r="I300" s="152"/>
      <c r="J300" s="102"/>
      <c r="K300" s="98">
        <f>фев.25!K300+H300-G300</f>
        <v>-21699.599999999999</v>
      </c>
    </row>
    <row r="301" spans="1:11">
      <c r="A301" s="45"/>
      <c r="B301" s="3">
        <v>282</v>
      </c>
      <c r="C301" s="95">
        <v>1314</v>
      </c>
      <c r="D301" s="95">
        <v>1314</v>
      </c>
      <c r="E301" s="95">
        <f t="shared" si="8"/>
        <v>0</v>
      </c>
      <c r="F301" s="157">
        <v>7.33</v>
      </c>
      <c r="G301" s="98">
        <f t="shared" si="9"/>
        <v>0</v>
      </c>
      <c r="H301" s="98"/>
      <c r="I301" s="152"/>
      <c r="J301" s="102"/>
      <c r="K301" s="98">
        <f>фев.25!K301+H301-G301</f>
        <v>0</v>
      </c>
    </row>
    <row r="302" spans="1:11">
      <c r="A302" s="45"/>
      <c r="B302" s="25">
        <v>283</v>
      </c>
      <c r="C302" s="95">
        <v>14241</v>
      </c>
      <c r="D302" s="95">
        <v>14632</v>
      </c>
      <c r="E302" s="95">
        <f t="shared" si="8"/>
        <v>391</v>
      </c>
      <c r="F302" s="157">
        <v>7.33</v>
      </c>
      <c r="G302" s="98">
        <f t="shared" si="9"/>
        <v>2866.03</v>
      </c>
      <c r="H302" s="98"/>
      <c r="I302" s="152"/>
      <c r="J302" s="102"/>
      <c r="K302" s="98">
        <f>фев.25!K302+H302-G302</f>
        <v>-7560.9700000000012</v>
      </c>
    </row>
    <row r="303" spans="1:11">
      <c r="A303" s="45"/>
      <c r="B303" s="3" t="s">
        <v>21</v>
      </c>
      <c r="C303" s="95">
        <v>40518</v>
      </c>
      <c r="D303" s="95">
        <v>40923</v>
      </c>
      <c r="E303" s="95">
        <f t="shared" si="8"/>
        <v>405</v>
      </c>
      <c r="F303" s="157">
        <v>7.33</v>
      </c>
      <c r="G303" s="98">
        <f t="shared" si="9"/>
        <v>2968.65</v>
      </c>
      <c r="H303" s="98"/>
      <c r="I303" s="152"/>
      <c r="J303" s="102"/>
      <c r="K303" s="98">
        <f>фев.25!K303+H303-G303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57">
        <v>7.33</v>
      </c>
      <c r="G304" s="98">
        <f t="shared" si="9"/>
        <v>0</v>
      </c>
      <c r="H304" s="98"/>
      <c r="I304" s="152"/>
      <c r="J304" s="102"/>
      <c r="K304" s="98">
        <f>фев.25!K304+H304-G304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57">
        <v>7.33</v>
      </c>
      <c r="G305" s="98">
        <f t="shared" si="9"/>
        <v>0</v>
      </c>
      <c r="H305" s="98"/>
      <c r="I305" s="152"/>
      <c r="J305" s="102"/>
      <c r="K305" s="98">
        <f>фев.25!K305+H305-G305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57">
        <v>7.33</v>
      </c>
      <c r="G306" s="98">
        <f t="shared" si="9"/>
        <v>0</v>
      </c>
      <c r="H306" s="98"/>
      <c r="I306" s="152"/>
      <c r="J306" s="102"/>
      <c r="K306" s="98">
        <f>фев.25!K306+H306-G306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57">
        <v>7.33</v>
      </c>
      <c r="G307" s="98">
        <f t="shared" si="9"/>
        <v>0</v>
      </c>
      <c r="H307" s="98"/>
      <c r="I307" s="152"/>
      <c r="J307" s="102"/>
      <c r="K307" s="98">
        <f>фев.25!K307+H307-G307</f>
        <v>0</v>
      </c>
    </row>
    <row r="308" spans="1:11">
      <c r="A308" s="45"/>
      <c r="B308" s="3">
        <v>288</v>
      </c>
      <c r="C308" s="95">
        <v>5346</v>
      </c>
      <c r="D308" s="95">
        <v>5695</v>
      </c>
      <c r="E308" s="95">
        <f t="shared" si="8"/>
        <v>349</v>
      </c>
      <c r="F308" s="157">
        <v>7.33</v>
      </c>
      <c r="G308" s="98">
        <f t="shared" si="9"/>
        <v>2558.17</v>
      </c>
      <c r="H308" s="98"/>
      <c r="I308" s="152"/>
      <c r="J308" s="102"/>
      <c r="K308" s="98">
        <f>фев.25!K308+H308-G308</f>
        <v>-747.34000000000015</v>
      </c>
    </row>
    <row r="309" spans="1:11">
      <c r="A309" s="45"/>
      <c r="B309" s="3">
        <v>289</v>
      </c>
      <c r="C309" s="95">
        <v>108</v>
      </c>
      <c r="D309" s="95">
        <v>108</v>
      </c>
      <c r="E309" s="95">
        <f t="shared" si="8"/>
        <v>0</v>
      </c>
      <c r="F309" s="157">
        <v>7.33</v>
      </c>
      <c r="G309" s="98">
        <f t="shared" si="9"/>
        <v>0</v>
      </c>
      <c r="H309" s="98"/>
      <c r="I309" s="152"/>
      <c r="J309" s="102"/>
      <c r="K309" s="98">
        <f>фев.25!K309+H309-G309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57">
        <v>7.33</v>
      </c>
      <c r="G310" s="98">
        <f t="shared" si="9"/>
        <v>0</v>
      </c>
      <c r="H310" s="98"/>
      <c r="I310" s="152"/>
      <c r="J310" s="102"/>
      <c r="K310" s="98">
        <f>фев.25!K310+H310-G310</f>
        <v>0</v>
      </c>
    </row>
    <row r="311" spans="1:11">
      <c r="A311" s="45"/>
      <c r="B311" s="3">
        <v>291</v>
      </c>
      <c r="C311" s="95">
        <v>247</v>
      </c>
      <c r="D311" s="95">
        <v>250</v>
      </c>
      <c r="E311" s="95">
        <f t="shared" si="8"/>
        <v>3</v>
      </c>
      <c r="F311" s="157">
        <v>7.33</v>
      </c>
      <c r="G311" s="98">
        <f t="shared" si="9"/>
        <v>21.990000000000002</v>
      </c>
      <c r="H311" s="98"/>
      <c r="I311" s="152"/>
      <c r="J311" s="102"/>
      <c r="K311" s="98">
        <f>фев.25!K311+H311-G311</f>
        <v>-29.32</v>
      </c>
    </row>
    <row r="312" spans="1:11">
      <c r="A312" s="45"/>
      <c r="B312" s="3">
        <v>292</v>
      </c>
      <c r="C312" s="95">
        <v>26240</v>
      </c>
      <c r="D312" s="95">
        <v>28271</v>
      </c>
      <c r="E312" s="95">
        <f t="shared" si="8"/>
        <v>2031</v>
      </c>
      <c r="F312" s="157">
        <v>7.33</v>
      </c>
      <c r="G312" s="98">
        <f t="shared" si="9"/>
        <v>14887.23</v>
      </c>
      <c r="H312" s="98"/>
      <c r="I312" s="152"/>
      <c r="J312" s="102"/>
      <c r="K312" s="98">
        <f>фев.25!K312+H312-G312</f>
        <v>-23825.72</v>
      </c>
    </row>
    <row r="313" spans="1:11">
      <c r="A313" s="45"/>
      <c r="B313" s="3">
        <v>293</v>
      </c>
      <c r="C313" s="95">
        <v>29995</v>
      </c>
      <c r="D313" s="95">
        <v>31925</v>
      </c>
      <c r="E313" s="95">
        <f t="shared" si="8"/>
        <v>1930</v>
      </c>
      <c r="F313" s="157">
        <v>7.33</v>
      </c>
      <c r="G313" s="98">
        <f t="shared" si="9"/>
        <v>14146.9</v>
      </c>
      <c r="H313" s="98"/>
      <c r="I313" s="152"/>
      <c r="J313" s="102"/>
      <c r="K313" s="98">
        <f>фев.25!K313+H313-G313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57">
        <v>7.33</v>
      </c>
      <c r="G314" s="98">
        <f t="shared" si="9"/>
        <v>0</v>
      </c>
      <c r="H314" s="98"/>
      <c r="I314" s="152"/>
      <c r="J314" s="102"/>
      <c r="K314" s="98">
        <f>фев.25!K314+H314-G314</f>
        <v>0</v>
      </c>
    </row>
    <row r="315" spans="1:11">
      <c r="A315" s="45"/>
      <c r="B315" s="3">
        <v>295</v>
      </c>
      <c r="C315" s="95">
        <v>44204</v>
      </c>
      <c r="D315" s="95">
        <v>44795</v>
      </c>
      <c r="E315" s="95">
        <f t="shared" si="8"/>
        <v>591</v>
      </c>
      <c r="F315" s="157">
        <v>7.33</v>
      </c>
      <c r="G315" s="98">
        <f t="shared" si="9"/>
        <v>4332.03</v>
      </c>
      <c r="H315" s="98"/>
      <c r="I315" s="152"/>
      <c r="J315" s="102"/>
      <c r="K315" s="98">
        <f>фев.25!K315+H315-G315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57">
        <v>7.33</v>
      </c>
      <c r="G316" s="98">
        <f t="shared" si="9"/>
        <v>0</v>
      </c>
      <c r="H316" s="98"/>
      <c r="I316" s="152"/>
      <c r="J316" s="102"/>
      <c r="K316" s="98">
        <f>фев.25!K316+H316-G316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57">
        <v>7.33</v>
      </c>
      <c r="G317" s="98">
        <f t="shared" si="9"/>
        <v>0</v>
      </c>
      <c r="H317" s="98"/>
      <c r="I317" s="152"/>
      <c r="J317" s="102"/>
      <c r="K317" s="98">
        <f>фев.25!K317+H317-G317</f>
        <v>0</v>
      </c>
    </row>
    <row r="318" spans="1:11">
      <c r="A318" s="45"/>
      <c r="B318" s="3">
        <v>298</v>
      </c>
      <c r="C318" s="95">
        <v>2897</v>
      </c>
      <c r="D318" s="95">
        <v>2897</v>
      </c>
      <c r="E318" s="95">
        <f t="shared" si="8"/>
        <v>0</v>
      </c>
      <c r="F318" s="157">
        <v>7.33</v>
      </c>
      <c r="G318" s="98">
        <f t="shared" si="9"/>
        <v>0</v>
      </c>
      <c r="H318" s="98"/>
      <c r="I318" s="152"/>
      <c r="J318" s="102"/>
      <c r="K318" s="98">
        <f>фев.25!K318+H318-G318</f>
        <v>0</v>
      </c>
    </row>
    <row r="319" spans="1:11">
      <c r="A319" s="45"/>
      <c r="B319" s="3">
        <v>299</v>
      </c>
      <c r="C319" s="95">
        <v>26278</v>
      </c>
      <c r="D319" s="95">
        <v>26750</v>
      </c>
      <c r="E319" s="95">
        <f t="shared" si="8"/>
        <v>472</v>
      </c>
      <c r="F319" s="157">
        <v>7.33</v>
      </c>
      <c r="G319" s="98">
        <f t="shared" si="9"/>
        <v>3459.76</v>
      </c>
      <c r="H319" s="98"/>
      <c r="I319" s="152"/>
      <c r="J319" s="102"/>
      <c r="K319" s="98">
        <f>фев.25!K319+H319-G319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57">
        <v>7.33</v>
      </c>
      <c r="G320" s="98">
        <f t="shared" si="9"/>
        <v>0</v>
      </c>
      <c r="H320" s="98"/>
      <c r="I320" s="152"/>
      <c r="J320" s="102"/>
      <c r="K320" s="98">
        <f>фев.25!K320+H320-G320</f>
        <v>0</v>
      </c>
    </row>
    <row r="321" spans="1:11">
      <c r="A321" s="45"/>
      <c r="B321" s="3">
        <v>301</v>
      </c>
      <c r="C321" s="95">
        <v>5</v>
      </c>
      <c r="D321" s="95">
        <v>5</v>
      </c>
      <c r="E321" s="95">
        <f t="shared" si="8"/>
        <v>0</v>
      </c>
      <c r="F321" s="157">
        <v>7.33</v>
      </c>
      <c r="G321" s="98">
        <f t="shared" si="9"/>
        <v>0</v>
      </c>
      <c r="H321" s="98"/>
      <c r="I321" s="152"/>
      <c r="J321" s="102"/>
      <c r="K321" s="98">
        <f>фев.25!K321+H321-G321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57">
        <v>7.33</v>
      </c>
      <c r="G322" s="98">
        <f t="shared" si="9"/>
        <v>0</v>
      </c>
      <c r="H322" s="98"/>
      <c r="I322" s="152"/>
      <c r="J322" s="102"/>
      <c r="K322" s="98">
        <f>фев.25!K322+H322-G322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57">
        <v>7.33</v>
      </c>
      <c r="G323" s="98">
        <f t="shared" si="9"/>
        <v>0</v>
      </c>
      <c r="H323" s="98"/>
      <c r="I323" s="152"/>
      <c r="J323" s="102"/>
      <c r="K323" s="98">
        <f>фев.25!K323+H323-G323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57">
        <v>7.33</v>
      </c>
      <c r="G324" s="98">
        <f t="shared" si="9"/>
        <v>0</v>
      </c>
      <c r="H324" s="98"/>
      <c r="I324" s="152"/>
      <c r="J324" s="102"/>
      <c r="K324" s="98">
        <f>фев.25!K324+H324-G324</f>
        <v>0</v>
      </c>
    </row>
    <row r="325" spans="1:11">
      <c r="A325" s="45"/>
      <c r="B325" s="3">
        <v>309</v>
      </c>
      <c r="C325" s="95">
        <v>645</v>
      </c>
      <c r="D325" s="95">
        <v>645</v>
      </c>
      <c r="E325" s="95">
        <f t="shared" si="8"/>
        <v>0</v>
      </c>
      <c r="F325" s="157">
        <v>7.33</v>
      </c>
      <c r="G325" s="98">
        <f t="shared" si="9"/>
        <v>0</v>
      </c>
      <c r="H325" s="98"/>
      <c r="I325" s="152"/>
      <c r="J325" s="102"/>
      <c r="K325" s="98">
        <f>фев.25!K325+H325-G325</f>
        <v>0</v>
      </c>
    </row>
    <row r="326" spans="1:11">
      <c r="A326" s="45"/>
      <c r="B326" s="11">
        <v>311</v>
      </c>
      <c r="C326" s="95">
        <v>2558</v>
      </c>
      <c r="D326" s="95">
        <v>2558</v>
      </c>
      <c r="E326" s="95">
        <f t="shared" si="8"/>
        <v>0</v>
      </c>
      <c r="F326" s="157">
        <v>7.33</v>
      </c>
      <c r="G326" s="98">
        <f t="shared" si="9"/>
        <v>0</v>
      </c>
      <c r="H326" s="98"/>
      <c r="I326" s="152"/>
      <c r="J326" s="102"/>
      <c r="K326" s="98">
        <f>фев.25!K326+H326-G326</f>
        <v>946.33</v>
      </c>
    </row>
    <row r="327" spans="1:11">
      <c r="A327" s="45"/>
      <c r="B327" s="11">
        <v>306</v>
      </c>
      <c r="C327" s="95">
        <v>23947</v>
      </c>
      <c r="D327" s="95">
        <v>24117</v>
      </c>
      <c r="E327" s="95">
        <f t="shared" si="8"/>
        <v>170</v>
      </c>
      <c r="F327" s="157">
        <v>7.33</v>
      </c>
      <c r="G327" s="98">
        <f t="shared" si="9"/>
        <v>1246.0999999999999</v>
      </c>
      <c r="H327" s="98"/>
      <c r="I327" s="152"/>
      <c r="J327" s="102"/>
      <c r="K327" s="98">
        <f>фев.25!K327+H327-G327</f>
        <v>1253.9000000000001</v>
      </c>
    </row>
    <row r="328" spans="1:11">
      <c r="A328" s="45"/>
      <c r="B328" s="11">
        <v>312</v>
      </c>
      <c r="C328" s="95">
        <v>39021</v>
      </c>
      <c r="D328" s="95">
        <v>39625</v>
      </c>
      <c r="E328" s="95">
        <f t="shared" si="8"/>
        <v>604</v>
      </c>
      <c r="F328" s="157">
        <v>7.33</v>
      </c>
      <c r="G328" s="98">
        <f t="shared" si="9"/>
        <v>4427.32</v>
      </c>
      <c r="H328" s="98"/>
      <c r="I328" s="152"/>
      <c r="J328" s="102"/>
      <c r="K328" s="98">
        <f>фев.25!K328+H328-G328</f>
        <v>-21806.75</v>
      </c>
    </row>
    <row r="329" spans="1:11">
      <c r="A329" s="45"/>
      <c r="B329" s="11">
        <v>313</v>
      </c>
      <c r="C329" s="95"/>
      <c r="D329" s="95"/>
      <c r="E329" s="95">
        <f t="shared" si="8"/>
        <v>0</v>
      </c>
      <c r="F329" s="157">
        <v>7.33</v>
      </c>
      <c r="G329" s="98">
        <f t="shared" si="9"/>
        <v>0</v>
      </c>
      <c r="H329" s="98"/>
      <c r="I329" s="152"/>
      <c r="J329" s="102"/>
      <c r="K329" s="98">
        <f>фев.25!K329+H329-G329</f>
        <v>0</v>
      </c>
    </row>
    <row r="330" spans="1:11">
      <c r="A330" s="45"/>
      <c r="B330" s="11">
        <v>314</v>
      </c>
      <c r="C330" s="95">
        <v>315</v>
      </c>
      <c r="D330" s="95">
        <v>315</v>
      </c>
      <c r="E330" s="95">
        <f t="shared" si="8"/>
        <v>0</v>
      </c>
      <c r="F330" s="157">
        <v>7.33</v>
      </c>
      <c r="G330" s="98">
        <f t="shared" si="9"/>
        <v>0</v>
      </c>
      <c r="H330" s="98"/>
      <c r="I330" s="152"/>
      <c r="J330" s="102"/>
      <c r="K330" s="98">
        <f>фев.25!K330+H330-G330</f>
        <v>0</v>
      </c>
    </row>
    <row r="331" spans="1:11">
      <c r="A331" s="45"/>
      <c r="B331" s="11">
        <v>316</v>
      </c>
      <c r="C331" s="95"/>
      <c r="D331" s="95"/>
      <c r="E331" s="95">
        <f t="shared" si="8"/>
        <v>0</v>
      </c>
      <c r="F331" s="157">
        <v>7.33</v>
      </c>
      <c r="G331" s="98">
        <f t="shared" si="9"/>
        <v>0</v>
      </c>
      <c r="H331" s="98"/>
      <c r="I331" s="152"/>
      <c r="J331" s="102"/>
      <c r="K331" s="98">
        <f>фев.25!K331+H331-G331</f>
        <v>0</v>
      </c>
    </row>
    <row r="332" spans="1:11">
      <c r="A332" s="45"/>
      <c r="B332" s="45" t="s">
        <v>22</v>
      </c>
      <c r="C332" s="95">
        <v>13239</v>
      </c>
      <c r="D332" s="95">
        <v>13239</v>
      </c>
      <c r="E332" s="95">
        <f t="shared" si="8"/>
        <v>0</v>
      </c>
      <c r="F332" s="157">
        <v>7.33</v>
      </c>
      <c r="G332" s="98">
        <f t="shared" si="9"/>
        <v>0</v>
      </c>
      <c r="H332" s="98"/>
      <c r="I332" s="152"/>
      <c r="J332" s="102"/>
      <c r="K332" s="98">
        <f>фев.25!K332+H332-G332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114921</v>
      </c>
      <c r="F333" s="157">
        <v>7.33</v>
      </c>
      <c r="G333" s="78">
        <f>SUM(G7:G332)</f>
        <v>842370.9299999997</v>
      </c>
      <c r="H333" s="78">
        <f>SUM(H7:H332)</f>
        <v>6670.3</v>
      </c>
      <c r="I333" s="111"/>
      <c r="J333" s="102"/>
      <c r="K333" s="98">
        <f>фев.25!K333+H333-G333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12"/>
      <c r="C335" s="21">
        <v>98716</v>
      </c>
      <c r="D335" s="21">
        <v>98716</v>
      </c>
      <c r="E335" s="65">
        <f t="shared" ref="E335:E338" si="10">D335-C335</f>
        <v>0</v>
      </c>
      <c r="F335" s="92">
        <v>7.33</v>
      </c>
      <c r="G335" s="112">
        <f>F335*E335</f>
        <v>0</v>
      </c>
      <c r="H335" s="18"/>
      <c r="I335" s="18"/>
      <c r="J335" s="42"/>
    </row>
    <row r="336" spans="1:11">
      <c r="A336" s="74"/>
      <c r="B336" s="112"/>
      <c r="C336" s="21">
        <v>9336</v>
      </c>
      <c r="D336" s="20">
        <v>9723</v>
      </c>
      <c r="E336" s="65">
        <f t="shared" si="10"/>
        <v>387</v>
      </c>
      <c r="F336" s="92">
        <v>7.33</v>
      </c>
      <c r="G336" s="112">
        <f t="shared" ref="G336:G338" si="11">F336*E336</f>
        <v>2836.71</v>
      </c>
      <c r="H336" s="18"/>
      <c r="I336" s="18"/>
      <c r="J336" s="42"/>
    </row>
    <row r="337" spans="1:10">
      <c r="A337" s="74"/>
      <c r="B337" s="112"/>
      <c r="C337" s="20">
        <v>16414</v>
      </c>
      <c r="D337" s="20">
        <v>17237</v>
      </c>
      <c r="E337" s="65">
        <f t="shared" si="10"/>
        <v>823</v>
      </c>
      <c r="F337" s="92">
        <v>7.33</v>
      </c>
      <c r="G337" s="112">
        <f t="shared" si="11"/>
        <v>6032.59</v>
      </c>
      <c r="H337" s="18"/>
      <c r="I337" s="18"/>
      <c r="J337" s="42"/>
    </row>
    <row r="338" spans="1:10">
      <c r="A338" s="74"/>
      <c r="B338" s="112"/>
      <c r="C338" s="20">
        <v>19177</v>
      </c>
      <c r="D338" s="20">
        <v>19844</v>
      </c>
      <c r="E338" s="65">
        <f t="shared" si="10"/>
        <v>667</v>
      </c>
      <c r="F338" s="92">
        <v>7.33</v>
      </c>
      <c r="G338" s="112">
        <f t="shared" si="11"/>
        <v>4889.1099999999997</v>
      </c>
      <c r="H338" s="18"/>
      <c r="I338" s="18"/>
      <c r="J338" s="42"/>
    </row>
    <row r="339" spans="1:10">
      <c r="A339" s="74"/>
      <c r="B339" s="112"/>
      <c r="C339" s="112"/>
      <c r="D339" s="112"/>
      <c r="E339" s="112"/>
      <c r="F339" s="112"/>
      <c r="G339" s="112"/>
    </row>
    <row r="340" spans="1:10">
      <c r="A340" s="74"/>
      <c r="B340" s="112"/>
      <c r="C340" s="112"/>
      <c r="D340" s="112"/>
      <c r="E340" s="112"/>
      <c r="F340" s="112"/>
      <c r="G340" s="112"/>
    </row>
    <row r="341" spans="1:10">
      <c r="A341" s="74"/>
      <c r="B341" s="112"/>
      <c r="C341" s="112"/>
      <c r="D341" s="112"/>
      <c r="E341" s="112"/>
      <c r="F341" s="112"/>
      <c r="G341" s="112"/>
    </row>
    <row r="342" spans="1:10">
      <c r="A342" s="94"/>
      <c r="B342" s="112"/>
      <c r="C342" s="112"/>
      <c r="D342" s="112"/>
      <c r="E342" s="112"/>
      <c r="F342" s="112"/>
      <c r="G342" s="112"/>
    </row>
    <row r="343" spans="1:10">
      <c r="A343" s="59"/>
    </row>
    <row r="344" spans="1:10">
      <c r="A344" s="59"/>
    </row>
    <row r="345" spans="1:10">
      <c r="A345" s="59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9" priority="9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theme="5" tint="0.59999389629810485"/>
  </sheetPr>
  <dimension ref="A1:K466"/>
  <sheetViews>
    <sheetView topLeftCell="A296" workbookViewId="0">
      <selection activeCell="K7" sqref="K7:K332"/>
    </sheetView>
  </sheetViews>
  <sheetFormatPr defaultColWidth="9.140625" defaultRowHeight="15"/>
  <cols>
    <col min="1" max="1" width="18.42578125" style="18" customWidth="1"/>
    <col min="2" max="2" width="9.140625" style="18"/>
    <col min="3" max="3" width="11.42578125" style="18" customWidth="1"/>
    <col min="4" max="4" width="9.140625" style="18"/>
    <col min="5" max="5" width="13.5703125" style="18" customWidth="1"/>
    <col min="6" max="6" width="9.140625" style="18"/>
    <col min="7" max="7" width="17.85546875" style="18" customWidth="1"/>
    <col min="8" max="8" width="12.5703125" style="18" bestFit="1" customWidth="1"/>
    <col min="9" max="9" width="22.140625" style="18" customWidth="1"/>
    <col min="10" max="10" width="19.85546875" style="18" customWidth="1"/>
    <col min="11" max="11" width="14" style="18" customWidth="1"/>
    <col min="12" max="16384" width="9.140625" style="18"/>
  </cols>
  <sheetData>
    <row r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>
      <c r="A3" s="161" t="s">
        <v>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>
      <c r="A4" s="44">
        <v>2</v>
      </c>
      <c r="B4" s="44">
        <v>3</v>
      </c>
      <c r="C4" s="44">
        <v>4</v>
      </c>
      <c r="D4" s="44">
        <v>5</v>
      </c>
      <c r="E4" s="44">
        <v>6</v>
      </c>
      <c r="F4" s="44">
        <v>7</v>
      </c>
      <c r="G4" s="44">
        <v>8</v>
      </c>
      <c r="H4" s="44">
        <v>9</v>
      </c>
      <c r="I4" s="44">
        <v>10</v>
      </c>
      <c r="J4" s="44">
        <v>11</v>
      </c>
      <c r="K4" s="44">
        <v>12</v>
      </c>
    </row>
    <row r="5" spans="1:11" ht="13.9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6">
        <v>0</v>
      </c>
      <c r="C7" s="95"/>
      <c r="D7" s="95"/>
      <c r="E7" s="95">
        <f t="shared" ref="E7:E72" si="0">D7-C7</f>
        <v>0</v>
      </c>
      <c r="F7" s="138">
        <v>6.73</v>
      </c>
      <c r="G7" s="98">
        <f t="shared" ref="G7:G72" si="1">F7*E7</f>
        <v>0</v>
      </c>
      <c r="H7" s="98"/>
      <c r="I7" s="54"/>
      <c r="J7" s="102"/>
      <c r="K7" s="98">
        <f>мар.25!K7+апр.25!H7-апр.25!G7</f>
        <v>0</v>
      </c>
    </row>
    <row r="8" spans="1:11">
      <c r="A8" s="45"/>
      <c r="B8" s="65">
        <v>0</v>
      </c>
      <c r="C8" s="95"/>
      <c r="D8" s="95"/>
      <c r="E8" s="95">
        <f t="shared" si="0"/>
        <v>0</v>
      </c>
      <c r="F8" s="138">
        <v>6.73</v>
      </c>
      <c r="G8" s="98">
        <f t="shared" si="1"/>
        <v>0</v>
      </c>
      <c r="H8" s="98"/>
      <c r="I8" s="152"/>
      <c r="J8" s="102"/>
      <c r="K8" s="98">
        <f>мар.25!K8+апр.25!H8-апр.25!G8</f>
        <v>0</v>
      </c>
    </row>
    <row r="9" spans="1:11">
      <c r="A9" s="45"/>
      <c r="B9" s="2">
        <v>1</v>
      </c>
      <c r="C9" s="95"/>
      <c r="D9" s="95"/>
      <c r="E9" s="95">
        <f t="shared" si="0"/>
        <v>0</v>
      </c>
      <c r="F9" s="29">
        <v>4.71</v>
      </c>
      <c r="G9" s="98">
        <f t="shared" si="1"/>
        <v>0</v>
      </c>
      <c r="H9" s="98"/>
      <c r="I9" s="152"/>
      <c r="J9" s="102"/>
      <c r="K9" s="98">
        <f>мар.25!K9+апр.25!H9-апр.25!G9</f>
        <v>-8254.0499999999993</v>
      </c>
    </row>
    <row r="10" spans="1:11">
      <c r="A10" s="45"/>
      <c r="B10" s="3">
        <v>2</v>
      </c>
      <c r="C10" s="95"/>
      <c r="D10" s="95"/>
      <c r="E10" s="95">
        <f t="shared" si="0"/>
        <v>0</v>
      </c>
      <c r="F10" s="138">
        <v>6.73</v>
      </c>
      <c r="G10" s="98">
        <f t="shared" si="1"/>
        <v>0</v>
      </c>
      <c r="H10" s="98"/>
      <c r="I10" s="152"/>
      <c r="J10" s="102"/>
      <c r="K10" s="98">
        <f>мар.25!K10+апр.25!H10-апр.25!G10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38">
        <v>6.73</v>
      </c>
      <c r="G11" s="98">
        <f t="shared" si="1"/>
        <v>0</v>
      </c>
      <c r="H11" s="98"/>
      <c r="I11" s="152"/>
      <c r="J11" s="102"/>
      <c r="K11" s="98">
        <f>мар.25!K11+апр.25!H11-апр.25!G11</f>
        <v>0</v>
      </c>
    </row>
    <row r="12" spans="1:11">
      <c r="A12" s="45"/>
      <c r="B12" s="3">
        <v>4</v>
      </c>
      <c r="C12" s="95"/>
      <c r="D12" s="95"/>
      <c r="E12" s="95">
        <f t="shared" si="0"/>
        <v>0</v>
      </c>
      <c r="F12" s="138">
        <v>6.73</v>
      </c>
      <c r="G12" s="98">
        <f t="shared" si="1"/>
        <v>0</v>
      </c>
      <c r="H12" s="98"/>
      <c r="I12" s="152"/>
      <c r="J12" s="102"/>
      <c r="K12" s="98">
        <f>мар.25!K12+апр.25!H12-апр.25!G12</f>
        <v>-19816.37</v>
      </c>
    </row>
    <row r="13" spans="1:11">
      <c r="A13" s="45"/>
      <c r="B13" s="3">
        <v>5</v>
      </c>
      <c r="C13" s="95"/>
      <c r="D13" s="95"/>
      <c r="E13" s="95">
        <f t="shared" si="0"/>
        <v>0</v>
      </c>
      <c r="F13" s="138">
        <v>6.73</v>
      </c>
      <c r="G13" s="98">
        <f t="shared" si="1"/>
        <v>0</v>
      </c>
      <c r="H13" s="98"/>
      <c r="I13" s="152"/>
      <c r="J13" s="102"/>
      <c r="K13" s="98">
        <f>мар.25!K13+апр.25!H13-апр.25!G13</f>
        <v>-14.66</v>
      </c>
    </row>
    <row r="14" spans="1:11">
      <c r="A14" s="45"/>
      <c r="B14" s="3">
        <v>6</v>
      </c>
      <c r="C14" s="95"/>
      <c r="D14" s="95"/>
      <c r="E14" s="95">
        <f t="shared" si="0"/>
        <v>0</v>
      </c>
      <c r="F14" s="138">
        <v>6.73</v>
      </c>
      <c r="G14" s="98">
        <f t="shared" si="1"/>
        <v>0</v>
      </c>
      <c r="H14" s="98"/>
      <c r="I14" s="152"/>
      <c r="J14" s="102"/>
      <c r="K14" s="98">
        <f>мар.25!K14+апр.25!H14-апр.25!G14</f>
        <v>-993.23</v>
      </c>
    </row>
    <row r="15" spans="1:11">
      <c r="A15" s="45"/>
      <c r="B15" s="3">
        <v>7</v>
      </c>
      <c r="C15" s="95"/>
      <c r="D15" s="95"/>
      <c r="E15" s="95">
        <f t="shared" si="0"/>
        <v>0</v>
      </c>
      <c r="F15" s="138">
        <v>6.73</v>
      </c>
      <c r="G15" s="98">
        <f t="shared" si="1"/>
        <v>0</v>
      </c>
      <c r="H15" s="98"/>
      <c r="I15" s="152"/>
      <c r="J15" s="102"/>
      <c r="K15" s="98">
        <f>мар.25!K15+апр.25!H15-апр.25!G15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38">
        <v>6.73</v>
      </c>
      <c r="G16" s="98">
        <f t="shared" si="1"/>
        <v>0</v>
      </c>
      <c r="H16" s="98"/>
      <c r="I16" s="152"/>
      <c r="J16" s="102"/>
      <c r="K16" s="98">
        <f>мар.25!K16+апр.25!H16-апр.25!G16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38">
        <v>6.73</v>
      </c>
      <c r="G17" s="98">
        <f t="shared" si="1"/>
        <v>0</v>
      </c>
      <c r="H17" s="98"/>
      <c r="I17" s="152"/>
      <c r="J17" s="102"/>
      <c r="K17" s="98">
        <f>мар.25!K17+апр.25!H17-апр.25!G17</f>
        <v>0</v>
      </c>
    </row>
    <row r="18" spans="1:11">
      <c r="A18" s="45"/>
      <c r="B18" s="3">
        <v>10</v>
      </c>
      <c r="C18" s="95"/>
      <c r="D18" s="95"/>
      <c r="E18" s="95">
        <f t="shared" si="0"/>
        <v>0</v>
      </c>
      <c r="F18" s="138">
        <v>6.73</v>
      </c>
      <c r="G18" s="98">
        <f t="shared" si="1"/>
        <v>0</v>
      </c>
      <c r="H18" s="98"/>
      <c r="I18" s="152"/>
      <c r="J18" s="102"/>
      <c r="K18" s="98">
        <f>мар.25!K18+апр.25!H18-апр.25!G18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38">
        <v>6.73</v>
      </c>
      <c r="G19" s="98">
        <f t="shared" si="1"/>
        <v>0</v>
      </c>
      <c r="H19" s="98"/>
      <c r="I19" s="152"/>
      <c r="J19" s="102"/>
      <c r="K19" s="98">
        <f>мар.25!K19+апр.25!H19-апр.25!G19</f>
        <v>0</v>
      </c>
    </row>
    <row r="20" spans="1:11">
      <c r="A20" s="45"/>
      <c r="B20" s="3">
        <v>12</v>
      </c>
      <c r="C20" s="95"/>
      <c r="D20" s="95"/>
      <c r="E20" s="95">
        <f t="shared" si="0"/>
        <v>0</v>
      </c>
      <c r="F20" s="138">
        <v>6.73</v>
      </c>
      <c r="G20" s="98">
        <f t="shared" si="1"/>
        <v>0</v>
      </c>
      <c r="H20" s="98"/>
      <c r="I20" s="152"/>
      <c r="J20" s="102"/>
      <c r="K20" s="98">
        <f>мар.25!K20+апр.25!H20-апр.25!G20</f>
        <v>0</v>
      </c>
    </row>
    <row r="21" spans="1:11">
      <c r="A21" s="45"/>
      <c r="B21" s="11">
        <v>13</v>
      </c>
      <c r="C21" s="95"/>
      <c r="D21" s="95"/>
      <c r="E21" s="95">
        <f t="shared" si="0"/>
        <v>0</v>
      </c>
      <c r="F21" s="138">
        <v>6.73</v>
      </c>
      <c r="G21" s="98">
        <f t="shared" si="1"/>
        <v>0</v>
      </c>
      <c r="H21" s="98"/>
      <c r="I21" s="152"/>
      <c r="J21" s="102"/>
      <c r="K21" s="98">
        <f>мар.25!K21+апр.25!H21-апр.25!G21</f>
        <v>0</v>
      </c>
    </row>
    <row r="22" spans="1:11">
      <c r="A22" s="45"/>
      <c r="B22" s="11">
        <v>14</v>
      </c>
      <c r="C22" s="95"/>
      <c r="D22" s="95"/>
      <c r="E22" s="95">
        <f t="shared" si="0"/>
        <v>0</v>
      </c>
      <c r="F22" s="48">
        <v>4.71</v>
      </c>
      <c r="G22" s="98">
        <f t="shared" si="1"/>
        <v>0</v>
      </c>
      <c r="H22" s="98"/>
      <c r="I22" s="152"/>
      <c r="J22" s="102"/>
      <c r="K22" s="98">
        <f>мар.25!K22+апр.25!H22-апр.25!G22</f>
        <v>-11217.38</v>
      </c>
    </row>
    <row r="23" spans="1:11">
      <c r="A23" s="45"/>
      <c r="B23" s="3" t="s">
        <v>20</v>
      </c>
      <c r="C23" s="95"/>
      <c r="D23" s="95"/>
      <c r="E23" s="95">
        <f t="shared" si="0"/>
        <v>0</v>
      </c>
      <c r="F23" s="138">
        <v>6.73</v>
      </c>
      <c r="G23" s="98">
        <f t="shared" si="1"/>
        <v>0</v>
      </c>
      <c r="H23" s="98"/>
      <c r="I23" s="152"/>
      <c r="J23" s="102"/>
      <c r="K23" s="98">
        <f>мар.25!K23+апр.25!H23-апр.25!G23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0"/>
        <v>0</v>
      </c>
      <c r="F24" s="29">
        <v>4.71</v>
      </c>
      <c r="G24" s="98">
        <f t="shared" si="1"/>
        <v>0</v>
      </c>
      <c r="H24" s="98"/>
      <c r="I24" s="152"/>
      <c r="J24" s="102"/>
      <c r="K24" s="98">
        <f>мар.25!K24+апр.25!H24-апр.25!G24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0"/>
        <v>0</v>
      </c>
      <c r="F25" s="138">
        <v>6.73</v>
      </c>
      <c r="G25" s="98">
        <f t="shared" si="1"/>
        <v>0</v>
      </c>
      <c r="H25" s="98"/>
      <c r="I25" s="152"/>
      <c r="J25" s="102"/>
      <c r="K25" s="98">
        <f>мар.25!K25+апр.25!H25-апр.25!G25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0"/>
        <v>0</v>
      </c>
      <c r="F26" s="29">
        <v>4.71</v>
      </c>
      <c r="G26" s="98">
        <f t="shared" si="1"/>
        <v>0</v>
      </c>
      <c r="H26" s="98"/>
      <c r="I26" s="152"/>
      <c r="J26" s="102"/>
      <c r="K26" s="98">
        <f>мар.25!K26+апр.25!H26-апр.25!G26</f>
        <v>-27217.86</v>
      </c>
    </row>
    <row r="27" spans="1:11">
      <c r="A27" s="45"/>
      <c r="B27" s="3" t="s">
        <v>36</v>
      </c>
      <c r="C27" s="95"/>
      <c r="D27" s="95"/>
      <c r="E27" s="95">
        <f t="shared" si="0"/>
        <v>0</v>
      </c>
      <c r="F27" s="132">
        <v>6.73</v>
      </c>
      <c r="G27" s="98">
        <f t="shared" si="1"/>
        <v>0</v>
      </c>
      <c r="H27" s="98"/>
      <c r="I27" s="152"/>
      <c r="J27" s="102"/>
      <c r="K27" s="98">
        <f>мар.25!K27+апр.25!H27-апр.25!G27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32">
        <v>6.73</v>
      </c>
      <c r="G28" s="98">
        <f t="shared" si="1"/>
        <v>0</v>
      </c>
      <c r="H28" s="98"/>
      <c r="I28" s="152"/>
      <c r="J28" s="102"/>
      <c r="K28" s="98">
        <f>мар.25!K28+апр.25!H28-апр.25!G28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32">
        <v>6.73</v>
      </c>
      <c r="G29" s="98">
        <f t="shared" si="1"/>
        <v>0</v>
      </c>
      <c r="H29" s="98"/>
      <c r="I29" s="152"/>
      <c r="J29" s="102"/>
      <c r="K29" s="98">
        <f>мар.25!K29+апр.25!H29-апр.25!G29</f>
        <v>0</v>
      </c>
    </row>
    <row r="30" spans="1:11">
      <c r="A30" s="45"/>
      <c r="B30" s="3">
        <v>18</v>
      </c>
      <c r="C30" s="95"/>
      <c r="D30" s="95"/>
      <c r="E30" s="95">
        <f t="shared" si="0"/>
        <v>0</v>
      </c>
      <c r="F30" s="132">
        <v>6.73</v>
      </c>
      <c r="G30" s="98">
        <f t="shared" si="1"/>
        <v>0</v>
      </c>
      <c r="H30" s="98"/>
      <c r="I30" s="152"/>
      <c r="J30" s="102"/>
      <c r="K30" s="98">
        <f>мар.25!K30+апр.25!H30-апр.25!G30</f>
        <v>0</v>
      </c>
    </row>
    <row r="31" spans="1:11">
      <c r="A31" s="45"/>
      <c r="B31" s="11">
        <v>19</v>
      </c>
      <c r="C31" s="95"/>
      <c r="D31" s="95"/>
      <c r="E31" s="95">
        <f t="shared" si="0"/>
        <v>0</v>
      </c>
      <c r="F31" s="29">
        <v>4.71</v>
      </c>
      <c r="G31" s="98">
        <f t="shared" si="1"/>
        <v>0</v>
      </c>
      <c r="H31" s="98"/>
      <c r="I31" s="152"/>
      <c r="J31" s="102"/>
      <c r="K31" s="98">
        <f>мар.25!K31+апр.25!H31-апр.25!G31</f>
        <v>-24282.16</v>
      </c>
    </row>
    <row r="32" spans="1:11">
      <c r="A32" s="45"/>
      <c r="B32" s="3">
        <v>20</v>
      </c>
      <c r="C32" s="95"/>
      <c r="D32" s="95"/>
      <c r="E32" s="95">
        <f t="shared" si="0"/>
        <v>0</v>
      </c>
      <c r="F32" s="29">
        <v>4.71</v>
      </c>
      <c r="G32" s="98">
        <f t="shared" si="1"/>
        <v>0</v>
      </c>
      <c r="H32" s="98"/>
      <c r="I32" s="152"/>
      <c r="J32" s="102"/>
      <c r="K32" s="98">
        <f>мар.25!K32+апр.25!H32-апр.25!G32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0"/>
        <v>0</v>
      </c>
      <c r="F33" s="138">
        <v>6.73</v>
      </c>
      <c r="G33" s="98">
        <f t="shared" si="1"/>
        <v>0</v>
      </c>
      <c r="H33" s="98"/>
      <c r="I33" s="152"/>
      <c r="J33" s="102"/>
      <c r="K33" s="98">
        <f>мар.25!K33+апр.25!H33-апр.25!G33</f>
        <v>-10083.66</v>
      </c>
    </row>
    <row r="34" spans="1:11">
      <c r="A34" s="45"/>
      <c r="B34" s="3">
        <v>22</v>
      </c>
      <c r="C34" s="95"/>
      <c r="D34" s="95"/>
      <c r="E34" s="95">
        <f t="shared" si="0"/>
        <v>0</v>
      </c>
      <c r="F34" s="138">
        <v>6.73</v>
      </c>
      <c r="G34" s="98">
        <f t="shared" si="1"/>
        <v>0</v>
      </c>
      <c r="H34" s="98"/>
      <c r="I34" s="152"/>
      <c r="J34" s="102"/>
      <c r="K34" s="98">
        <f>мар.25!K34+апр.25!H34-апр.25!G34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0"/>
        <v>0</v>
      </c>
      <c r="F35" s="29">
        <v>4.71</v>
      </c>
      <c r="G35" s="98">
        <f t="shared" si="1"/>
        <v>0</v>
      </c>
      <c r="H35" s="98"/>
      <c r="I35" s="152"/>
      <c r="J35" s="102"/>
      <c r="K35" s="98">
        <f>мар.25!K35+апр.25!H35-апр.25!G35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0"/>
        <v>0</v>
      </c>
      <c r="F36" s="138">
        <v>6.73</v>
      </c>
      <c r="G36" s="98">
        <f t="shared" si="1"/>
        <v>0</v>
      </c>
      <c r="H36" s="98"/>
      <c r="I36" s="152"/>
      <c r="J36" s="102"/>
      <c r="K36" s="98">
        <f>мар.25!K36+апр.25!H36-апр.25!G36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38">
        <v>6.73</v>
      </c>
      <c r="G37" s="98">
        <f t="shared" si="1"/>
        <v>0</v>
      </c>
      <c r="H37" s="98"/>
      <c r="I37" s="152"/>
      <c r="J37" s="102"/>
      <c r="K37" s="98">
        <f>мар.25!K37+апр.25!H37-апр.25!G37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38">
        <v>6.73</v>
      </c>
      <c r="G38" s="98">
        <f t="shared" si="1"/>
        <v>0</v>
      </c>
      <c r="H38" s="98"/>
      <c r="I38" s="152"/>
      <c r="J38" s="102"/>
      <c r="K38" s="98">
        <f>мар.25!K38+апр.25!H38-апр.25!G38</f>
        <v>0</v>
      </c>
    </row>
    <row r="39" spans="1:11">
      <c r="A39" s="45"/>
      <c r="B39" s="3">
        <v>27</v>
      </c>
      <c r="C39" s="95"/>
      <c r="D39" s="95"/>
      <c r="E39" s="95">
        <f t="shared" si="0"/>
        <v>0</v>
      </c>
      <c r="F39" s="138">
        <v>6.73</v>
      </c>
      <c r="G39" s="98">
        <f t="shared" si="1"/>
        <v>0</v>
      </c>
      <c r="H39" s="98"/>
      <c r="I39" s="152"/>
      <c r="J39" s="102"/>
      <c r="K39" s="98">
        <f>мар.25!K39+апр.25!H39-апр.25!G39</f>
        <v>-307.86</v>
      </c>
    </row>
    <row r="40" spans="1:11">
      <c r="A40" s="55"/>
      <c r="B40" s="3">
        <v>28</v>
      </c>
      <c r="C40" s="95"/>
      <c r="D40" s="95"/>
      <c r="E40" s="95">
        <f t="shared" si="0"/>
        <v>0</v>
      </c>
      <c r="F40" s="138">
        <v>6.73</v>
      </c>
      <c r="G40" s="98">
        <f t="shared" si="1"/>
        <v>0</v>
      </c>
      <c r="H40" s="98"/>
      <c r="I40" s="152"/>
      <c r="J40" s="102"/>
      <c r="K40" s="98">
        <f>мар.25!K40+апр.25!H40-апр.25!G40</f>
        <v>-615.72</v>
      </c>
    </row>
    <row r="41" spans="1:11">
      <c r="A41" s="55"/>
      <c r="B41" s="3">
        <v>29</v>
      </c>
      <c r="C41" s="95"/>
      <c r="D41" s="95"/>
      <c r="E41" s="95">
        <f t="shared" si="0"/>
        <v>0</v>
      </c>
      <c r="F41" s="29">
        <v>4.71</v>
      </c>
      <c r="G41" s="98">
        <f t="shared" si="1"/>
        <v>0</v>
      </c>
      <c r="H41" s="98"/>
      <c r="I41" s="152"/>
      <c r="J41" s="102"/>
      <c r="K41" s="98">
        <f>мар.25!K41+апр.25!H41-апр.25!G41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38">
        <v>6.73</v>
      </c>
      <c r="G42" s="98">
        <f t="shared" si="1"/>
        <v>0</v>
      </c>
      <c r="H42" s="98"/>
      <c r="I42" s="152"/>
      <c r="J42" s="102"/>
      <c r="K42" s="98">
        <f>мар.25!K42+апр.25!H42-апр.25!G42</f>
        <v>0</v>
      </c>
    </row>
    <row r="43" spans="1:11">
      <c r="A43" s="45"/>
      <c r="B43" s="3">
        <v>31</v>
      </c>
      <c r="C43" s="95"/>
      <c r="D43" s="95"/>
      <c r="E43" s="95">
        <f t="shared" si="0"/>
        <v>0</v>
      </c>
      <c r="F43" s="138">
        <v>6.73</v>
      </c>
      <c r="G43" s="98">
        <f t="shared" si="1"/>
        <v>0</v>
      </c>
      <c r="H43" s="98"/>
      <c r="I43" s="152"/>
      <c r="J43" s="102"/>
      <c r="K43" s="98">
        <f>мар.25!K43+апр.25!H43-апр.25!G43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38">
        <v>6.73</v>
      </c>
      <c r="G44" s="98">
        <f t="shared" si="1"/>
        <v>0</v>
      </c>
      <c r="H44" s="98"/>
      <c r="I44" s="152"/>
      <c r="J44" s="102"/>
      <c r="K44" s="98">
        <f>мар.25!K44+апр.25!H44-апр.25!G44</f>
        <v>0</v>
      </c>
    </row>
    <row r="45" spans="1:11">
      <c r="A45" s="45"/>
      <c r="B45" s="3">
        <v>33</v>
      </c>
      <c r="C45" s="95"/>
      <c r="D45" s="95"/>
      <c r="E45" s="95">
        <f t="shared" si="0"/>
        <v>0</v>
      </c>
      <c r="F45" s="138">
        <v>6.73</v>
      </c>
      <c r="G45" s="98">
        <f t="shared" si="1"/>
        <v>0</v>
      </c>
      <c r="H45" s="98"/>
      <c r="I45" s="152"/>
      <c r="J45" s="102"/>
      <c r="K45" s="98">
        <f>мар.25!K45+апр.25!H45-апр.25!G45</f>
        <v>-212.57</v>
      </c>
    </row>
    <row r="46" spans="1:11">
      <c r="A46" s="55"/>
      <c r="B46" s="3">
        <v>34</v>
      </c>
      <c r="C46" s="95"/>
      <c r="D46" s="95"/>
      <c r="E46" s="95">
        <f t="shared" si="0"/>
        <v>0</v>
      </c>
      <c r="F46" s="138">
        <v>6.73</v>
      </c>
      <c r="G46" s="98">
        <f t="shared" si="1"/>
        <v>0</v>
      </c>
      <c r="H46" s="98"/>
      <c r="I46" s="152"/>
      <c r="J46" s="102"/>
      <c r="K46" s="98">
        <f>мар.25!K46+апр.25!H46-апр.25!G46</f>
        <v>-42545.48</v>
      </c>
    </row>
    <row r="47" spans="1:11">
      <c r="A47" s="55"/>
      <c r="B47" s="11">
        <v>35</v>
      </c>
      <c r="C47" s="95"/>
      <c r="D47" s="95"/>
      <c r="E47" s="95">
        <f t="shared" si="0"/>
        <v>0</v>
      </c>
      <c r="F47" s="138">
        <v>6.73</v>
      </c>
      <c r="G47" s="98">
        <f t="shared" si="1"/>
        <v>0</v>
      </c>
      <c r="H47" s="98"/>
      <c r="I47" s="152"/>
      <c r="J47" s="102"/>
      <c r="K47" s="98">
        <f>мар.25!K47+апр.25!H47-апр.25!G47</f>
        <v>-7.33</v>
      </c>
    </row>
    <row r="48" spans="1:11">
      <c r="A48" s="45"/>
      <c r="B48" s="3">
        <v>36</v>
      </c>
      <c r="C48" s="95"/>
      <c r="D48" s="95"/>
      <c r="E48" s="95">
        <f t="shared" si="0"/>
        <v>0</v>
      </c>
      <c r="F48" s="48">
        <v>4.71</v>
      </c>
      <c r="G48" s="98">
        <f t="shared" si="1"/>
        <v>0</v>
      </c>
      <c r="H48" s="98"/>
      <c r="I48" s="152"/>
      <c r="J48" s="102"/>
      <c r="K48" s="98">
        <f>мар.25!K48+апр.25!H48-апр.25!G48</f>
        <v>2000</v>
      </c>
    </row>
    <row r="49" spans="1:11">
      <c r="A49" s="55"/>
      <c r="B49" s="3">
        <v>37</v>
      </c>
      <c r="C49" s="95"/>
      <c r="D49" s="95"/>
      <c r="E49" s="95">
        <f t="shared" si="0"/>
        <v>0</v>
      </c>
      <c r="F49" s="138">
        <v>6.73</v>
      </c>
      <c r="G49" s="98">
        <f t="shared" si="1"/>
        <v>0</v>
      </c>
      <c r="H49" s="98"/>
      <c r="I49" s="152"/>
      <c r="J49" s="102"/>
      <c r="K49" s="98">
        <f>мар.25!K49+апр.25!H49-апр.25!G49</f>
        <v>0</v>
      </c>
    </row>
    <row r="50" spans="1:11">
      <c r="A50" s="45"/>
      <c r="B50" s="3">
        <v>38</v>
      </c>
      <c r="C50" s="95"/>
      <c r="D50" s="95"/>
      <c r="E50" s="95">
        <f t="shared" si="0"/>
        <v>0</v>
      </c>
      <c r="F50" s="138">
        <v>6.73</v>
      </c>
      <c r="G50" s="98">
        <f t="shared" si="1"/>
        <v>0</v>
      </c>
      <c r="H50" s="98"/>
      <c r="I50" s="152"/>
      <c r="J50" s="102"/>
      <c r="K50" s="98">
        <f>мар.25!K50+апр.25!H50-апр.25!G50</f>
        <v>0</v>
      </c>
    </row>
    <row r="51" spans="1:11">
      <c r="A51" s="45"/>
      <c r="B51" s="3">
        <v>39</v>
      </c>
      <c r="C51" s="95"/>
      <c r="D51" s="95"/>
      <c r="E51" s="95">
        <f t="shared" si="0"/>
        <v>0</v>
      </c>
      <c r="F51" s="138">
        <v>6.73</v>
      </c>
      <c r="G51" s="98">
        <f t="shared" si="1"/>
        <v>0</v>
      </c>
      <c r="H51" s="98"/>
      <c r="I51" s="152"/>
      <c r="J51" s="102"/>
      <c r="K51" s="98">
        <f>мар.25!K51+апр.25!H51-апр.25!G51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38">
        <v>6.73</v>
      </c>
      <c r="G52" s="98">
        <f t="shared" si="1"/>
        <v>0</v>
      </c>
      <c r="H52" s="98"/>
      <c r="I52" s="152"/>
      <c r="J52" s="102"/>
      <c r="K52" s="98">
        <f>мар.25!K52+апр.25!H52-апр.25!G52</f>
        <v>0</v>
      </c>
    </row>
    <row r="53" spans="1:11">
      <c r="A53" s="45"/>
      <c r="B53" s="3">
        <v>41</v>
      </c>
      <c r="C53" s="95"/>
      <c r="D53" s="95"/>
      <c r="E53" s="95">
        <f t="shared" si="0"/>
        <v>0</v>
      </c>
      <c r="F53" s="138">
        <v>6.73</v>
      </c>
      <c r="G53" s="98">
        <f t="shared" si="1"/>
        <v>0</v>
      </c>
      <c r="H53" s="98"/>
      <c r="I53" s="152"/>
      <c r="J53" s="102"/>
      <c r="K53" s="98">
        <f>мар.25!K53+апр.25!H53-апр.25!G53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38">
        <v>6.73</v>
      </c>
      <c r="G54" s="98">
        <f t="shared" si="1"/>
        <v>0</v>
      </c>
      <c r="H54" s="98"/>
      <c r="I54" s="152"/>
      <c r="J54" s="102"/>
      <c r="K54" s="98">
        <f>мар.25!K54+апр.25!H54-апр.25!G54</f>
        <v>0</v>
      </c>
    </row>
    <row r="55" spans="1:11">
      <c r="A55" s="45"/>
      <c r="B55" s="3">
        <v>43</v>
      </c>
      <c r="C55" s="95"/>
      <c r="D55" s="95"/>
      <c r="E55" s="95">
        <f t="shared" si="0"/>
        <v>0</v>
      </c>
      <c r="F55" s="138">
        <v>6.73</v>
      </c>
      <c r="G55" s="98">
        <f t="shared" si="1"/>
        <v>0</v>
      </c>
      <c r="H55" s="98"/>
      <c r="I55" s="152"/>
      <c r="J55" s="102"/>
      <c r="K55" s="98">
        <f>мар.25!K55+апр.25!H55-апр.25!G55</f>
        <v>-5512.16</v>
      </c>
    </row>
    <row r="56" spans="1:11">
      <c r="A56" s="45"/>
      <c r="B56" s="3">
        <v>44</v>
      </c>
      <c r="C56" s="95"/>
      <c r="D56" s="95"/>
      <c r="E56" s="95">
        <f t="shared" si="0"/>
        <v>0</v>
      </c>
      <c r="F56" s="138">
        <v>6.73</v>
      </c>
      <c r="G56" s="98">
        <f t="shared" si="1"/>
        <v>0</v>
      </c>
      <c r="H56" s="98"/>
      <c r="I56" s="152"/>
      <c r="J56" s="102"/>
      <c r="K56" s="98">
        <f>мар.25!K56+апр.25!H56-апр.25!G56</f>
        <v>-29.32</v>
      </c>
    </row>
    <row r="57" spans="1:11">
      <c r="A57" s="45"/>
      <c r="B57" s="3">
        <v>45</v>
      </c>
      <c r="C57" s="95"/>
      <c r="D57" s="95"/>
      <c r="E57" s="95">
        <f t="shared" si="0"/>
        <v>0</v>
      </c>
      <c r="F57" s="138">
        <v>6.73</v>
      </c>
      <c r="G57" s="98">
        <f t="shared" si="1"/>
        <v>0</v>
      </c>
      <c r="H57" s="98"/>
      <c r="I57" s="152"/>
      <c r="J57" s="102"/>
      <c r="K57" s="98">
        <f>мар.25!K57+апр.25!H57-апр.25!G57</f>
        <v>0</v>
      </c>
    </row>
    <row r="58" spans="1:11">
      <c r="A58" s="45"/>
      <c r="B58" s="3">
        <v>46</v>
      </c>
      <c r="C58" s="95"/>
      <c r="D58" s="95"/>
      <c r="E58" s="95">
        <f t="shared" si="0"/>
        <v>0</v>
      </c>
      <c r="F58" s="138">
        <v>6.73</v>
      </c>
      <c r="G58" s="98">
        <f t="shared" si="1"/>
        <v>0</v>
      </c>
      <c r="H58" s="98"/>
      <c r="I58" s="152"/>
      <c r="J58" s="102"/>
      <c r="K58" s="98">
        <f>мар.25!K58+апр.25!H58-апр.25!G58</f>
        <v>0</v>
      </c>
    </row>
    <row r="59" spans="1:11">
      <c r="A59" s="45"/>
      <c r="B59" s="3">
        <v>47</v>
      </c>
      <c r="C59" s="95"/>
      <c r="D59" s="95"/>
      <c r="E59" s="95">
        <f t="shared" si="0"/>
        <v>0</v>
      </c>
      <c r="F59" s="29">
        <v>4.71</v>
      </c>
      <c r="G59" s="98">
        <f t="shared" si="1"/>
        <v>0</v>
      </c>
      <c r="H59" s="98"/>
      <c r="I59" s="152"/>
      <c r="J59" s="102"/>
      <c r="K59" s="98">
        <f>мар.25!K59+апр.25!H59-апр.25!G59</f>
        <v>-6730.33</v>
      </c>
    </row>
    <row r="60" spans="1:11">
      <c r="A60" s="45"/>
      <c r="B60" s="11">
        <v>48</v>
      </c>
      <c r="C60" s="95"/>
      <c r="D60" s="95"/>
      <c r="E60" s="95">
        <f t="shared" si="0"/>
        <v>0</v>
      </c>
      <c r="F60" s="29">
        <v>4.71</v>
      </c>
      <c r="G60" s="98">
        <f t="shared" si="1"/>
        <v>0</v>
      </c>
      <c r="H60" s="98"/>
      <c r="I60" s="152"/>
      <c r="J60" s="102"/>
      <c r="K60" s="98">
        <f>мар.25!K60+апр.25!H60-апр.25!G60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0"/>
        <v>0</v>
      </c>
      <c r="F61" s="29">
        <v>4.71</v>
      </c>
      <c r="G61" s="98">
        <f t="shared" si="1"/>
        <v>0</v>
      </c>
      <c r="H61" s="98"/>
      <c r="I61" s="152"/>
      <c r="J61" s="102"/>
      <c r="K61" s="98">
        <f>мар.25!K61+апр.25!H61-апр.25!G61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38">
        <v>6.73</v>
      </c>
      <c r="G62" s="98">
        <f t="shared" si="1"/>
        <v>0</v>
      </c>
      <c r="H62" s="98"/>
      <c r="I62" s="152"/>
      <c r="J62" s="102"/>
      <c r="K62" s="98">
        <f>мар.25!K62+апр.25!H62-апр.25!G62</f>
        <v>0</v>
      </c>
    </row>
    <row r="63" spans="1:11">
      <c r="A63" s="45"/>
      <c r="B63" s="3">
        <v>51</v>
      </c>
      <c r="C63" s="95"/>
      <c r="D63" s="95"/>
      <c r="E63" s="95">
        <f t="shared" si="0"/>
        <v>0</v>
      </c>
      <c r="F63" s="138">
        <v>6.73</v>
      </c>
      <c r="G63" s="98">
        <f t="shared" si="1"/>
        <v>0</v>
      </c>
      <c r="H63" s="98"/>
      <c r="I63" s="152"/>
      <c r="J63" s="102"/>
      <c r="K63" s="98">
        <f>мар.25!K63+апр.25!H63-апр.25!G63</f>
        <v>-20630.04</v>
      </c>
    </row>
    <row r="64" spans="1:11">
      <c r="A64" s="45"/>
      <c r="B64" s="3">
        <v>53</v>
      </c>
      <c r="C64" s="95"/>
      <c r="D64" s="95"/>
      <c r="E64" s="95">
        <f t="shared" si="0"/>
        <v>0</v>
      </c>
      <c r="F64" s="138">
        <v>6.73</v>
      </c>
      <c r="G64" s="98">
        <f t="shared" si="1"/>
        <v>0</v>
      </c>
      <c r="H64" s="98"/>
      <c r="I64" s="152"/>
      <c r="J64" s="102"/>
      <c r="K64" s="98">
        <f>мар.25!K64+апр.25!H64-апр.25!G64</f>
        <v>-5453.52</v>
      </c>
    </row>
    <row r="65" spans="1:11">
      <c r="A65" s="45"/>
      <c r="B65" s="3">
        <v>54</v>
      </c>
      <c r="C65" s="95"/>
      <c r="D65" s="95"/>
      <c r="E65" s="95">
        <f t="shared" si="0"/>
        <v>0</v>
      </c>
      <c r="F65" s="138">
        <v>6.73</v>
      </c>
      <c r="G65" s="98">
        <f t="shared" si="1"/>
        <v>0</v>
      </c>
      <c r="H65" s="98"/>
      <c r="I65" s="152"/>
      <c r="J65" s="102"/>
      <c r="K65" s="98">
        <f>мар.25!K65+апр.25!H65-апр.25!G65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38">
        <v>6.73</v>
      </c>
      <c r="G66" s="98">
        <f t="shared" si="1"/>
        <v>0</v>
      </c>
      <c r="H66" s="98"/>
      <c r="I66" s="152"/>
      <c r="J66" s="102"/>
      <c r="K66" s="98">
        <f>мар.25!K66+апр.25!H66-апр.25!G66</f>
        <v>0</v>
      </c>
    </row>
    <row r="67" spans="1:11">
      <c r="A67" s="45"/>
      <c r="B67" s="3">
        <v>57</v>
      </c>
      <c r="C67" s="95"/>
      <c r="D67" s="95"/>
      <c r="E67" s="95">
        <f t="shared" si="0"/>
        <v>0</v>
      </c>
      <c r="F67" s="138">
        <v>6.73</v>
      </c>
      <c r="G67" s="98">
        <f t="shared" si="1"/>
        <v>0</v>
      </c>
      <c r="H67" s="98"/>
      <c r="I67" s="152"/>
      <c r="J67" s="102"/>
      <c r="K67" s="98">
        <f>мар.25!K67+апр.25!H67-апр.25!G67</f>
        <v>6134.81</v>
      </c>
    </row>
    <row r="68" spans="1:11">
      <c r="A68" s="45"/>
      <c r="B68" s="3">
        <v>58</v>
      </c>
      <c r="C68" s="95"/>
      <c r="D68" s="95"/>
      <c r="E68" s="95">
        <f t="shared" si="0"/>
        <v>0</v>
      </c>
      <c r="F68" s="138">
        <v>6.73</v>
      </c>
      <c r="G68" s="98">
        <f t="shared" si="1"/>
        <v>0</v>
      </c>
      <c r="H68" s="98"/>
      <c r="I68" s="152"/>
      <c r="J68" s="102"/>
      <c r="K68" s="98">
        <f>мар.25!K68+апр.25!H68-апр.25!G68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0"/>
        <v>0</v>
      </c>
      <c r="F69" s="138">
        <v>6.73</v>
      </c>
      <c r="G69" s="98">
        <f t="shared" si="1"/>
        <v>0</v>
      </c>
      <c r="H69" s="98"/>
      <c r="I69" s="152"/>
      <c r="J69" s="102"/>
      <c r="K69" s="98">
        <f>мар.25!K69+апр.25!H69-апр.25!G69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0"/>
        <v>0</v>
      </c>
      <c r="F70" s="138">
        <v>6.73</v>
      </c>
      <c r="G70" s="98">
        <f t="shared" si="1"/>
        <v>0</v>
      </c>
      <c r="H70" s="98"/>
      <c r="I70" s="152"/>
      <c r="J70" s="102"/>
      <c r="K70" s="98">
        <f>мар.25!K70+апр.25!H70-апр.25!G70</f>
        <v>0</v>
      </c>
    </row>
    <row r="71" spans="1:11">
      <c r="A71" s="45"/>
      <c r="B71" s="3">
        <v>61</v>
      </c>
      <c r="C71" s="95"/>
      <c r="D71" s="95"/>
      <c r="E71" s="95">
        <f t="shared" si="0"/>
        <v>0</v>
      </c>
      <c r="F71" s="138">
        <v>6.73</v>
      </c>
      <c r="G71" s="98">
        <f t="shared" si="1"/>
        <v>0</v>
      </c>
      <c r="H71" s="98"/>
      <c r="I71" s="152"/>
      <c r="J71" s="102"/>
      <c r="K71" s="98">
        <f>мар.25!K71+апр.25!H71-апр.25!G71</f>
        <v>0</v>
      </c>
    </row>
    <row r="72" spans="1:11">
      <c r="A72" s="45"/>
      <c r="B72" s="3">
        <v>62</v>
      </c>
      <c r="C72" s="95"/>
      <c r="D72" s="95"/>
      <c r="E72" s="95">
        <f t="shared" si="0"/>
        <v>0</v>
      </c>
      <c r="F72" s="138">
        <v>6.73</v>
      </c>
      <c r="G72" s="98">
        <f t="shared" si="1"/>
        <v>0</v>
      </c>
      <c r="H72" s="98"/>
      <c r="I72" s="152"/>
      <c r="J72" s="102"/>
      <c r="K72" s="98">
        <f>мар.25!K72+апр.25!H72-апр.25!G72</f>
        <v>-461.79</v>
      </c>
    </row>
    <row r="73" spans="1:11">
      <c r="A73" s="45"/>
      <c r="B73" s="3">
        <v>63</v>
      </c>
      <c r="C73" s="95"/>
      <c r="D73" s="95"/>
      <c r="E73" s="95">
        <f t="shared" ref="E73:E139" si="2">D73-C73</f>
        <v>0</v>
      </c>
      <c r="F73" s="138">
        <v>6.73</v>
      </c>
      <c r="G73" s="98">
        <f t="shared" ref="G73:G139" si="3">F73*E73</f>
        <v>0</v>
      </c>
      <c r="H73" s="98"/>
      <c r="I73" s="152"/>
      <c r="J73" s="102"/>
      <c r="K73" s="98">
        <f>мар.25!K73+апр.25!H73-апр.25!G73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38">
        <v>6.73</v>
      </c>
      <c r="G74" s="98">
        <f t="shared" si="3"/>
        <v>0</v>
      </c>
      <c r="H74" s="98"/>
      <c r="I74" s="152"/>
      <c r="J74" s="102"/>
      <c r="K74" s="98">
        <f>мар.25!K74+апр.25!H74-апр.25!G74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38">
        <v>6.73</v>
      </c>
      <c r="G75" s="98">
        <f t="shared" si="3"/>
        <v>0</v>
      </c>
      <c r="H75" s="98"/>
      <c r="I75" s="152"/>
      <c r="J75" s="102"/>
      <c r="K75" s="98">
        <f>мар.25!K75+апр.25!H75-апр.25!G75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38">
        <v>6.73</v>
      </c>
      <c r="G76" s="98">
        <f t="shared" si="3"/>
        <v>0</v>
      </c>
      <c r="H76" s="98"/>
      <c r="I76" s="152"/>
      <c r="J76" s="102"/>
      <c r="K76" s="98">
        <f>мар.25!K76+апр.25!H76-апр.25!G76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38">
        <v>6.73</v>
      </c>
      <c r="G77" s="98">
        <f t="shared" si="3"/>
        <v>0</v>
      </c>
      <c r="H77" s="98"/>
      <c r="I77" s="152"/>
      <c r="J77" s="102"/>
      <c r="K77" s="98">
        <f>мар.25!K77+апр.25!H77-апр.25!G77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38">
        <v>6.73</v>
      </c>
      <c r="G78" s="98">
        <f t="shared" si="3"/>
        <v>0</v>
      </c>
      <c r="H78" s="98"/>
      <c r="I78" s="152"/>
      <c r="J78" s="102"/>
      <c r="K78" s="98">
        <f>мар.25!K78+апр.25!H78-апр.25!G78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38">
        <v>6.73</v>
      </c>
      <c r="G79" s="98">
        <f t="shared" si="3"/>
        <v>0</v>
      </c>
      <c r="H79" s="98"/>
      <c r="I79" s="152"/>
      <c r="J79" s="102"/>
      <c r="K79" s="98">
        <f>мар.25!K79+апр.25!H79-апр.25!G79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38">
        <v>6.73</v>
      </c>
      <c r="G80" s="98">
        <f t="shared" si="3"/>
        <v>0</v>
      </c>
      <c r="H80" s="98"/>
      <c r="I80" s="152"/>
      <c r="J80" s="102"/>
      <c r="K80" s="98">
        <f>мар.25!K80+апр.25!H80-апр.25!G80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38">
        <v>6.73</v>
      </c>
      <c r="G81" s="98">
        <f t="shared" si="3"/>
        <v>0</v>
      </c>
      <c r="H81" s="98"/>
      <c r="I81" s="152"/>
      <c r="J81" s="102"/>
      <c r="K81" s="98">
        <f>мар.25!K81+апр.25!H81-апр.25!G81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38">
        <v>6.73</v>
      </c>
      <c r="G82" s="98">
        <f t="shared" si="3"/>
        <v>0</v>
      </c>
      <c r="H82" s="98"/>
      <c r="I82" s="152"/>
      <c r="J82" s="102"/>
      <c r="K82" s="98">
        <f>мар.25!K82+апр.25!H82-апр.25!G82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38">
        <v>6.73</v>
      </c>
      <c r="G83" s="98">
        <f t="shared" si="3"/>
        <v>0</v>
      </c>
      <c r="H83" s="98"/>
      <c r="I83" s="152"/>
      <c r="J83" s="102"/>
      <c r="K83" s="98">
        <f>мар.25!K83+апр.25!H83-апр.25!G83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38">
        <v>6.73</v>
      </c>
      <c r="G84" s="98">
        <f t="shared" si="3"/>
        <v>0</v>
      </c>
      <c r="H84" s="98"/>
      <c r="I84" s="152"/>
      <c r="J84" s="102"/>
      <c r="K84" s="98">
        <f>мар.25!K84+апр.25!H84-апр.25!G84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38">
        <v>6.73</v>
      </c>
      <c r="G85" s="98">
        <f t="shared" si="3"/>
        <v>0</v>
      </c>
      <c r="H85" s="98"/>
      <c r="I85" s="152"/>
      <c r="J85" s="102"/>
      <c r="K85" s="98">
        <f>мар.25!K85+апр.25!H85-апр.25!G85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38">
        <v>6.73</v>
      </c>
      <c r="G86" s="98">
        <f t="shared" si="3"/>
        <v>0</v>
      </c>
      <c r="H86" s="98"/>
      <c r="I86" s="152"/>
      <c r="J86" s="102"/>
      <c r="K86" s="98">
        <f>мар.25!K86+апр.25!H86-апр.25!G86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38">
        <v>6.73</v>
      </c>
      <c r="G87" s="98">
        <f t="shared" si="3"/>
        <v>0</v>
      </c>
      <c r="H87" s="98"/>
      <c r="I87" s="152"/>
      <c r="J87" s="102"/>
      <c r="K87" s="98">
        <f>мар.25!K87+апр.25!H87-апр.25!G87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38">
        <v>6.73</v>
      </c>
      <c r="G88" s="98">
        <f t="shared" si="3"/>
        <v>0</v>
      </c>
      <c r="H88" s="98"/>
      <c r="I88" s="152"/>
      <c r="J88" s="102"/>
      <c r="K88" s="98">
        <f>мар.25!K88+апр.25!H88-апр.25!G88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38">
        <v>6.73</v>
      </c>
      <c r="G89" s="98">
        <f t="shared" si="3"/>
        <v>0</v>
      </c>
      <c r="H89" s="98"/>
      <c r="I89" s="152"/>
      <c r="J89" s="102"/>
      <c r="K89" s="98">
        <f>мар.25!K89+апр.25!H89-апр.25!G89</f>
        <v>-15493.99</v>
      </c>
    </row>
    <row r="90" spans="1:11">
      <c r="A90" s="45"/>
      <c r="B90" s="128">
        <v>80</v>
      </c>
      <c r="C90" s="95"/>
      <c r="D90" s="95"/>
      <c r="E90" s="95">
        <f t="shared" si="2"/>
        <v>0</v>
      </c>
      <c r="F90" s="138">
        <v>6.73</v>
      </c>
      <c r="G90" s="98">
        <f t="shared" si="3"/>
        <v>0</v>
      </c>
      <c r="H90" s="98"/>
      <c r="I90" s="152"/>
      <c r="J90" s="102"/>
      <c r="K90" s="98">
        <f>мар.25!K90+апр.25!H90-апр.25!G90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38">
        <v>6.73</v>
      </c>
      <c r="G91" s="98">
        <f t="shared" si="3"/>
        <v>0</v>
      </c>
      <c r="H91" s="98"/>
      <c r="I91" s="152"/>
      <c r="J91" s="102"/>
      <c r="K91" s="98">
        <f>мар.25!K91+апр.25!H91-апр.25!G91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38">
        <v>6.73</v>
      </c>
      <c r="G92" s="98">
        <f t="shared" si="3"/>
        <v>0</v>
      </c>
      <c r="H92" s="98"/>
      <c r="I92" s="152"/>
      <c r="J92" s="102"/>
      <c r="K92" s="98">
        <f>мар.25!K92+апр.25!H92-апр.25!G92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38">
        <v>6.73</v>
      </c>
      <c r="G93" s="98">
        <f t="shared" si="3"/>
        <v>0</v>
      </c>
      <c r="H93" s="98"/>
      <c r="I93" s="152"/>
      <c r="J93" s="102"/>
      <c r="K93" s="98">
        <f>мар.25!K93+апр.25!H93-апр.25!G93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38">
        <v>6.73</v>
      </c>
      <c r="G94" s="98">
        <f t="shared" si="3"/>
        <v>0</v>
      </c>
      <c r="H94" s="98"/>
      <c r="I94" s="152"/>
      <c r="J94" s="102"/>
      <c r="K94" s="98">
        <f>мар.25!K94+апр.25!H94-апр.25!G94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38">
        <v>6.73</v>
      </c>
      <c r="G95" s="98">
        <f t="shared" si="3"/>
        <v>0</v>
      </c>
      <c r="H95" s="98"/>
      <c r="I95" s="152"/>
      <c r="J95" s="102"/>
      <c r="K95" s="98">
        <f>мар.25!K95+апр.25!H95-апр.25!G95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38">
        <v>6.73</v>
      </c>
      <c r="G96" s="98">
        <f t="shared" si="3"/>
        <v>0</v>
      </c>
      <c r="H96" s="98"/>
      <c r="I96" s="152"/>
      <c r="J96" s="102"/>
      <c r="K96" s="98">
        <f>мар.25!K96+апр.25!H96-апр.25!G96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38">
        <v>6.73</v>
      </c>
      <c r="G97" s="98">
        <f t="shared" si="3"/>
        <v>0</v>
      </c>
      <c r="H97" s="98"/>
      <c r="I97" s="152"/>
      <c r="J97" s="102"/>
      <c r="K97" s="98">
        <f>мар.25!K97+апр.25!H97-апр.25!G97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38">
        <v>6.73</v>
      </c>
      <c r="G98" s="98">
        <f t="shared" si="3"/>
        <v>0</v>
      </c>
      <c r="H98" s="98"/>
      <c r="I98" s="152"/>
      <c r="J98" s="102"/>
      <c r="K98" s="98">
        <f>мар.25!K98+апр.25!H98-апр.25!G98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38">
        <v>6.73</v>
      </c>
      <c r="G99" s="98">
        <f t="shared" si="3"/>
        <v>0</v>
      </c>
      <c r="H99" s="98"/>
      <c r="I99" s="152"/>
      <c r="J99" s="102"/>
      <c r="K99" s="98">
        <f>мар.25!K99+апр.25!H99-апр.25!G99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38">
        <v>6.73</v>
      </c>
      <c r="G100" s="98">
        <f t="shared" si="3"/>
        <v>0</v>
      </c>
      <c r="H100" s="98"/>
      <c r="I100" s="152"/>
      <c r="J100" s="102"/>
      <c r="K100" s="98">
        <f>мар.25!K100+апр.25!H100-апр.25!G100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38">
        <v>6.73</v>
      </c>
      <c r="G101" s="98">
        <f t="shared" si="3"/>
        <v>0</v>
      </c>
      <c r="H101" s="98"/>
      <c r="I101" s="152"/>
      <c r="J101" s="102"/>
      <c r="K101" s="98">
        <f>мар.25!K101+апр.25!H101-апр.25!G101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38">
        <v>6.73</v>
      </c>
      <c r="G102" s="98">
        <f t="shared" si="3"/>
        <v>0</v>
      </c>
      <c r="H102" s="98"/>
      <c r="I102" s="152"/>
      <c r="J102" s="102"/>
      <c r="K102" s="98">
        <f>мар.25!K102+апр.25!H102-апр.25!G102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38">
        <v>6.73</v>
      </c>
      <c r="G103" s="98">
        <f t="shared" si="3"/>
        <v>0</v>
      </c>
      <c r="H103" s="98"/>
      <c r="I103" s="152"/>
      <c r="J103" s="102"/>
      <c r="K103" s="98">
        <f>мар.25!K103+апр.25!H103-апр.25!G103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38">
        <v>6.73</v>
      </c>
      <c r="G104" s="98">
        <f t="shared" si="3"/>
        <v>0</v>
      </c>
      <c r="H104" s="98"/>
      <c r="I104" s="152"/>
      <c r="J104" s="102"/>
      <c r="K104" s="98">
        <f>мар.25!K104+апр.25!H104-апр.25!G104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38">
        <v>6.73</v>
      </c>
      <c r="G105" s="98">
        <f t="shared" si="3"/>
        <v>0</v>
      </c>
      <c r="H105" s="98"/>
      <c r="I105" s="152"/>
      <c r="J105" s="102"/>
      <c r="K105" s="98">
        <f>мар.25!K105+апр.25!H105-апр.25!G105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38">
        <v>6.73</v>
      </c>
      <c r="G106" s="98">
        <f t="shared" si="3"/>
        <v>0</v>
      </c>
      <c r="H106" s="98"/>
      <c r="I106" s="152"/>
      <c r="J106" s="102"/>
      <c r="K106" s="98">
        <f>мар.25!K106+апр.25!H106-апр.25!G106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38">
        <v>6.73</v>
      </c>
      <c r="G107" s="98">
        <f t="shared" si="3"/>
        <v>0</v>
      </c>
      <c r="H107" s="98"/>
      <c r="I107" s="152"/>
      <c r="J107" s="102"/>
      <c r="K107" s="98">
        <f>мар.25!K107+апр.25!H107-апр.25!G107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38">
        <v>6.73</v>
      </c>
      <c r="G108" s="98">
        <f t="shared" si="3"/>
        <v>0</v>
      </c>
      <c r="H108" s="98"/>
      <c r="I108" s="152"/>
      <c r="J108" s="102"/>
      <c r="K108" s="98">
        <f>мар.25!K108+апр.25!H108-апр.25!G108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38">
        <v>6.73</v>
      </c>
      <c r="G109" s="98">
        <f t="shared" si="3"/>
        <v>0</v>
      </c>
      <c r="H109" s="98"/>
      <c r="I109" s="152"/>
      <c r="J109" s="102"/>
      <c r="K109" s="98">
        <f>мар.25!K109+апр.25!H109-апр.25!G109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38">
        <v>6.73</v>
      </c>
      <c r="G110" s="98">
        <f t="shared" si="3"/>
        <v>0</v>
      </c>
      <c r="H110" s="98"/>
      <c r="I110" s="152"/>
      <c r="J110" s="102"/>
      <c r="K110" s="98">
        <f>мар.25!K110+апр.25!H110-апр.25!G110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38">
        <v>6.73</v>
      </c>
      <c r="G111" s="98">
        <f t="shared" si="3"/>
        <v>0</v>
      </c>
      <c r="H111" s="98"/>
      <c r="I111" s="152"/>
      <c r="J111" s="102"/>
      <c r="K111" s="98">
        <f>мар.25!K111+апр.25!H111-апр.25!G111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38">
        <v>6.73</v>
      </c>
      <c r="G112" s="98">
        <f t="shared" si="3"/>
        <v>0</v>
      </c>
      <c r="H112" s="98"/>
      <c r="I112" s="152"/>
      <c r="J112" s="102"/>
      <c r="K112" s="98">
        <f>мар.25!K112+апр.25!H112-апр.25!G112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38">
        <v>6.73</v>
      </c>
      <c r="G113" s="98">
        <f t="shared" si="3"/>
        <v>0</v>
      </c>
      <c r="H113" s="98"/>
      <c r="I113" s="152"/>
      <c r="J113" s="102"/>
      <c r="K113" s="98">
        <f>мар.25!K113+апр.25!H113-апр.25!G113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38">
        <v>6.73</v>
      </c>
      <c r="G114" s="98">
        <f t="shared" si="3"/>
        <v>0</v>
      </c>
      <c r="H114" s="98"/>
      <c r="I114" s="152"/>
      <c r="J114" s="102"/>
      <c r="K114" s="98">
        <f>мар.25!K114+апр.25!H114-апр.25!G114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38">
        <v>6.73</v>
      </c>
      <c r="G115" s="98">
        <f t="shared" si="3"/>
        <v>0</v>
      </c>
      <c r="H115" s="98"/>
      <c r="I115" s="152"/>
      <c r="J115" s="102"/>
      <c r="K115" s="98">
        <f>мар.25!K115+апр.25!H115-апр.25!G115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38">
        <v>6.73</v>
      </c>
      <c r="G116" s="98">
        <f t="shared" si="3"/>
        <v>0</v>
      </c>
      <c r="H116" s="98"/>
      <c r="I116" s="152"/>
      <c r="J116" s="102"/>
      <c r="K116" s="98">
        <f>мар.25!K116+апр.25!H116-апр.25!G116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38">
        <v>6.73</v>
      </c>
      <c r="G117" s="98">
        <f t="shared" si="3"/>
        <v>0</v>
      </c>
      <c r="H117" s="98"/>
      <c r="I117" s="152"/>
      <c r="J117" s="102"/>
      <c r="K117" s="98">
        <f>мар.25!K117+апр.25!H117-апр.25!G117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38">
        <v>6.73</v>
      </c>
      <c r="G118" s="98">
        <f t="shared" si="3"/>
        <v>0</v>
      </c>
      <c r="H118" s="98"/>
      <c r="I118" s="152"/>
      <c r="J118" s="102"/>
      <c r="K118" s="98">
        <f>мар.25!K118+апр.25!H118-апр.25!G118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38">
        <v>6.73</v>
      </c>
      <c r="G119" s="98">
        <f t="shared" si="3"/>
        <v>0</v>
      </c>
      <c r="H119" s="98"/>
      <c r="I119" s="152"/>
      <c r="J119" s="102"/>
      <c r="K119" s="98">
        <f>мар.25!K119+апр.25!H119-апр.25!G119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38">
        <v>6.73</v>
      </c>
      <c r="G120" s="98">
        <f t="shared" si="3"/>
        <v>0</v>
      </c>
      <c r="H120" s="98"/>
      <c r="I120" s="152"/>
      <c r="J120" s="102"/>
      <c r="K120" s="98">
        <f>мар.25!K120+апр.25!H120-апр.25!G120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38">
        <v>6.73</v>
      </c>
      <c r="G121" s="98">
        <f t="shared" si="3"/>
        <v>0</v>
      </c>
      <c r="H121" s="98"/>
      <c r="I121" s="152"/>
      <c r="J121" s="102"/>
      <c r="K121" s="98">
        <f>мар.25!K121+апр.25!H121-апр.25!G121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38">
        <v>6.73</v>
      </c>
      <c r="G122" s="98">
        <f t="shared" si="3"/>
        <v>0</v>
      </c>
      <c r="H122" s="98"/>
      <c r="I122" s="152"/>
      <c r="J122" s="102"/>
      <c r="K122" s="98">
        <f>мар.25!K122+апр.25!H122-апр.25!G122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38">
        <v>6.73</v>
      </c>
      <c r="G123" s="98">
        <f t="shared" si="3"/>
        <v>0</v>
      </c>
      <c r="H123" s="98"/>
      <c r="I123" s="152"/>
      <c r="J123" s="102"/>
      <c r="K123" s="98">
        <f>мар.25!K123+апр.25!H123-апр.25!G123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4.71</v>
      </c>
      <c r="G124" s="98">
        <f t="shared" si="3"/>
        <v>0</v>
      </c>
      <c r="H124" s="98"/>
      <c r="I124" s="152"/>
      <c r="J124" s="102"/>
      <c r="K124" s="98">
        <f>мар.25!K124+апр.25!H124-апр.25!G124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6.73</v>
      </c>
      <c r="G125" s="98">
        <f t="shared" si="3"/>
        <v>0</v>
      </c>
      <c r="H125" s="98"/>
      <c r="I125" s="152"/>
      <c r="J125" s="102"/>
      <c r="K125" s="98">
        <f>мар.25!K125+апр.25!H125-апр.25!G125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6.73</v>
      </c>
      <c r="G126" s="98">
        <f t="shared" si="3"/>
        <v>0</v>
      </c>
      <c r="H126" s="98"/>
      <c r="I126" s="152"/>
      <c r="J126" s="102"/>
      <c r="K126" s="98">
        <f>мар.25!K126+апр.25!H126-апр.25!G126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6.73</v>
      </c>
      <c r="G127" s="98">
        <f t="shared" si="3"/>
        <v>0</v>
      </c>
      <c r="H127" s="98"/>
      <c r="I127" s="152"/>
      <c r="J127" s="102"/>
      <c r="K127" s="98">
        <f>мар.25!K127+апр.25!H127-апр.25!G127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6.73</v>
      </c>
      <c r="G128" s="98">
        <f t="shared" si="3"/>
        <v>0</v>
      </c>
      <c r="H128" s="98"/>
      <c r="I128" s="152"/>
      <c r="J128" s="102"/>
      <c r="K128" s="98">
        <f>мар.25!K128+апр.25!H128-апр.25!G128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6.73</v>
      </c>
      <c r="G129" s="98">
        <f t="shared" si="3"/>
        <v>0</v>
      </c>
      <c r="H129" s="98"/>
      <c r="I129" s="152"/>
      <c r="J129" s="102"/>
      <c r="K129" s="98">
        <f>мар.25!K129+апр.25!H129-апр.25!G129</f>
        <v>0</v>
      </c>
    </row>
    <row r="130" spans="1:11">
      <c r="A130" s="45"/>
      <c r="B130" s="11">
        <v>118</v>
      </c>
      <c r="C130" s="95"/>
      <c r="D130" s="95"/>
      <c r="E130" s="95">
        <f t="shared" si="2"/>
        <v>0</v>
      </c>
      <c r="F130" s="3">
        <v>6.73</v>
      </c>
      <c r="G130" s="98">
        <f t="shared" si="3"/>
        <v>0</v>
      </c>
      <c r="H130" s="98"/>
      <c r="I130" s="152"/>
      <c r="J130" s="102"/>
      <c r="K130" s="98">
        <f>мар.25!K130+апр.25!H130-апр.25!G130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6.73</v>
      </c>
      <c r="G131" s="98">
        <f t="shared" si="3"/>
        <v>0</v>
      </c>
      <c r="H131" s="98"/>
      <c r="I131" s="152"/>
      <c r="J131" s="102"/>
      <c r="K131" s="98">
        <f>мар.25!K131+апр.25!H131-апр.25!G131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4.71</v>
      </c>
      <c r="G132" s="98">
        <f t="shared" si="3"/>
        <v>0</v>
      </c>
      <c r="H132" s="98"/>
      <c r="I132" s="152"/>
      <c r="J132" s="102"/>
      <c r="K132" s="98">
        <f>мар.25!K132+апр.25!H132-апр.25!G132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38">
        <v>6.73</v>
      </c>
      <c r="G133" s="98">
        <f t="shared" si="3"/>
        <v>0</v>
      </c>
      <c r="H133" s="98"/>
      <c r="I133" s="152"/>
      <c r="J133" s="102"/>
      <c r="K133" s="98">
        <f>мар.25!K133+апр.25!H133-апр.25!G133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38">
        <v>6.73</v>
      </c>
      <c r="G134" s="98">
        <f t="shared" si="3"/>
        <v>0</v>
      </c>
      <c r="H134" s="98"/>
      <c r="I134" s="152"/>
      <c r="J134" s="102"/>
      <c r="K134" s="98">
        <f>мар.25!K134+апр.25!H134-апр.25!G134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38">
        <v>6.73</v>
      </c>
      <c r="G135" s="98">
        <f t="shared" si="3"/>
        <v>0</v>
      </c>
      <c r="H135" s="98"/>
      <c r="I135" s="152"/>
      <c r="J135" s="102"/>
      <c r="K135" s="98">
        <f>мар.25!K135+апр.25!H135-апр.25!G135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38">
        <v>6.73</v>
      </c>
      <c r="G136" s="98">
        <f t="shared" si="3"/>
        <v>0</v>
      </c>
      <c r="H136" s="98"/>
      <c r="I136" s="152"/>
      <c r="J136" s="102"/>
      <c r="K136" s="98">
        <f>мар.25!K136+апр.25!H136-апр.25!G136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38">
        <v>6.73</v>
      </c>
      <c r="G137" s="98">
        <f t="shared" si="3"/>
        <v>0</v>
      </c>
      <c r="H137" s="98"/>
      <c r="I137" s="152"/>
      <c r="J137" s="102"/>
      <c r="K137" s="98">
        <f>мар.25!K137+апр.25!H137-апр.25!G137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38">
        <v>6.73</v>
      </c>
      <c r="G138" s="98">
        <f t="shared" si="3"/>
        <v>0</v>
      </c>
      <c r="H138" s="98"/>
      <c r="I138" s="152"/>
      <c r="J138" s="102"/>
      <c r="K138" s="98">
        <f>мар.25!K138+апр.25!H138-апр.25!G138</f>
        <v>-183.25</v>
      </c>
    </row>
    <row r="139" spans="1:11">
      <c r="A139" s="45"/>
      <c r="B139" s="3">
        <v>126</v>
      </c>
      <c r="C139" s="95"/>
      <c r="D139" s="95"/>
      <c r="E139" s="95">
        <f t="shared" si="2"/>
        <v>0</v>
      </c>
      <c r="F139" s="138">
        <v>6.73</v>
      </c>
      <c r="G139" s="98">
        <f t="shared" si="3"/>
        <v>0</v>
      </c>
      <c r="H139" s="98"/>
      <c r="I139" s="152"/>
      <c r="J139" s="102"/>
      <c r="K139" s="98">
        <f>мар.25!K139+апр.25!H139-апр.25!G139</f>
        <v>0</v>
      </c>
    </row>
    <row r="140" spans="1:11">
      <c r="A140" s="45"/>
      <c r="B140" s="3">
        <v>127</v>
      </c>
      <c r="C140" s="95"/>
      <c r="D140" s="95"/>
      <c r="E140" s="95">
        <f t="shared" ref="E140:E203" si="4">D140-C140</f>
        <v>0</v>
      </c>
      <c r="F140" s="138">
        <v>6.73</v>
      </c>
      <c r="G140" s="98">
        <f t="shared" ref="G140:G203" si="5">F140*E140</f>
        <v>0</v>
      </c>
      <c r="H140" s="98"/>
      <c r="I140" s="152"/>
      <c r="J140" s="102"/>
      <c r="K140" s="98">
        <f>мар.25!K140+апр.25!H140-апр.25!G140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38">
        <v>6.73</v>
      </c>
      <c r="G141" s="98">
        <f t="shared" si="5"/>
        <v>0</v>
      </c>
      <c r="H141" s="98"/>
      <c r="I141" s="152"/>
      <c r="J141" s="102"/>
      <c r="K141" s="98">
        <f>мар.25!K141+апр.25!H141-апр.25!G141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38">
        <v>6.73</v>
      </c>
      <c r="G142" s="98">
        <f t="shared" si="5"/>
        <v>0</v>
      </c>
      <c r="H142" s="98"/>
      <c r="I142" s="152"/>
      <c r="J142" s="102"/>
      <c r="K142" s="98">
        <f>мар.25!K142+апр.25!H142-апр.25!G142</f>
        <v>0</v>
      </c>
    </row>
    <row r="143" spans="1:11">
      <c r="A143" s="45"/>
      <c r="B143" s="11">
        <v>130</v>
      </c>
      <c r="C143" s="95"/>
      <c r="D143" s="95"/>
      <c r="E143" s="95">
        <f t="shared" si="4"/>
        <v>0</v>
      </c>
      <c r="F143" s="138">
        <v>6.73</v>
      </c>
      <c r="G143" s="98">
        <f t="shared" si="5"/>
        <v>0</v>
      </c>
      <c r="H143" s="98"/>
      <c r="I143" s="152"/>
      <c r="J143" s="102"/>
      <c r="K143" s="98">
        <f>мар.25!K143+апр.25!H143-апр.25!G143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4.71</v>
      </c>
      <c r="G144" s="98">
        <f t="shared" si="5"/>
        <v>0</v>
      </c>
      <c r="H144" s="98"/>
      <c r="I144" s="152"/>
      <c r="J144" s="102"/>
      <c r="K144" s="98">
        <f>мар.25!K144+апр.25!H144-апр.25!G144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38">
        <v>6.73</v>
      </c>
      <c r="G145" s="98">
        <f t="shared" si="5"/>
        <v>0</v>
      </c>
      <c r="H145" s="98"/>
      <c r="I145" s="152"/>
      <c r="J145" s="102"/>
      <c r="K145" s="98">
        <f>мар.25!K145+апр.25!H145-апр.25!G145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38">
        <v>6.73</v>
      </c>
      <c r="G146" s="98">
        <f t="shared" si="5"/>
        <v>0</v>
      </c>
      <c r="H146" s="98"/>
      <c r="I146" s="152"/>
      <c r="J146" s="102"/>
      <c r="K146" s="98">
        <f>мар.25!K146+апр.25!H146-апр.25!G146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38">
        <v>6.73</v>
      </c>
      <c r="G147" s="98">
        <f t="shared" si="5"/>
        <v>0</v>
      </c>
      <c r="H147" s="98"/>
      <c r="I147" s="152"/>
      <c r="J147" s="102"/>
      <c r="K147" s="98">
        <f>мар.25!K147+апр.25!H147-апр.25!G147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4.71</v>
      </c>
      <c r="G148" s="98">
        <f t="shared" si="5"/>
        <v>0</v>
      </c>
      <c r="H148" s="98"/>
      <c r="I148" s="152"/>
      <c r="J148" s="102"/>
      <c r="K148" s="98">
        <f>мар.25!K148+апр.25!H148-апр.25!G148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38">
        <v>6.73</v>
      </c>
      <c r="G149" s="98">
        <f t="shared" si="5"/>
        <v>0</v>
      </c>
      <c r="H149" s="98"/>
      <c r="I149" s="152"/>
      <c r="J149" s="102"/>
      <c r="K149" s="98">
        <f>мар.25!K149+апр.25!H149-апр.25!G149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38">
        <v>6.73</v>
      </c>
      <c r="G150" s="98">
        <f t="shared" si="5"/>
        <v>0</v>
      </c>
      <c r="H150" s="98"/>
      <c r="I150" s="152"/>
      <c r="J150" s="102"/>
      <c r="K150" s="98">
        <f>мар.25!K150+апр.25!H150-апр.25!G150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38">
        <v>6.73</v>
      </c>
      <c r="G151" s="98">
        <f t="shared" si="5"/>
        <v>0</v>
      </c>
      <c r="H151" s="98"/>
      <c r="I151" s="152"/>
      <c r="J151" s="102"/>
      <c r="K151" s="98">
        <f>мар.25!K151+апр.25!H151-апр.25!G151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38">
        <v>6.73</v>
      </c>
      <c r="G152" s="98">
        <f t="shared" si="5"/>
        <v>0</v>
      </c>
      <c r="H152" s="98"/>
      <c r="I152" s="152"/>
      <c r="J152" s="102"/>
      <c r="K152" s="98">
        <f>мар.25!K152+апр.25!H152-апр.25!G152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38">
        <v>6.73</v>
      </c>
      <c r="G153" s="98">
        <f t="shared" si="5"/>
        <v>0</v>
      </c>
      <c r="H153" s="98"/>
      <c r="I153" s="152"/>
      <c r="J153" s="102"/>
      <c r="K153" s="98">
        <f>мар.25!K153+апр.25!H153-апр.25!G153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38">
        <v>6.73</v>
      </c>
      <c r="G154" s="98">
        <f t="shared" si="5"/>
        <v>0</v>
      </c>
      <c r="H154" s="98"/>
      <c r="I154" s="152"/>
      <c r="J154" s="102"/>
      <c r="K154" s="98">
        <f>мар.25!K154+апр.25!H154-апр.25!G154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38">
        <v>6.73</v>
      </c>
      <c r="G155" s="98">
        <f t="shared" si="5"/>
        <v>0</v>
      </c>
      <c r="H155" s="98"/>
      <c r="I155" s="152"/>
      <c r="J155" s="102"/>
      <c r="K155" s="98">
        <f>мар.25!K155+апр.25!H155-апр.25!G155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38">
        <v>6.73</v>
      </c>
      <c r="G156" s="98">
        <f t="shared" si="5"/>
        <v>0</v>
      </c>
      <c r="H156" s="98"/>
      <c r="I156" s="152"/>
      <c r="J156" s="102"/>
      <c r="K156" s="98">
        <f>мар.25!K156+апр.25!H156-апр.25!G156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38">
        <v>6.73</v>
      </c>
      <c r="G157" s="98">
        <f t="shared" si="5"/>
        <v>0</v>
      </c>
      <c r="H157" s="98"/>
      <c r="I157" s="152"/>
      <c r="J157" s="102"/>
      <c r="K157" s="98">
        <f>мар.25!K157+апр.25!H157-апр.25!G157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38">
        <v>6.73</v>
      </c>
      <c r="G158" s="98">
        <f t="shared" si="5"/>
        <v>0</v>
      </c>
      <c r="H158" s="98"/>
      <c r="I158" s="152"/>
      <c r="J158" s="102"/>
      <c r="K158" s="98">
        <f>мар.25!K158+апр.25!H158-апр.25!G158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38">
        <v>6.73</v>
      </c>
      <c r="G159" s="98">
        <f t="shared" si="5"/>
        <v>0</v>
      </c>
      <c r="H159" s="98"/>
      <c r="I159" s="152"/>
      <c r="J159" s="102"/>
      <c r="K159" s="98">
        <f>мар.25!K159+апр.25!H159-апр.25!G159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38">
        <v>6.73</v>
      </c>
      <c r="G160" s="98">
        <f t="shared" si="5"/>
        <v>0</v>
      </c>
      <c r="H160" s="98"/>
      <c r="I160" s="152"/>
      <c r="J160" s="102"/>
      <c r="K160" s="98">
        <f>мар.25!K160+апр.25!H160-апр.25!G160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38">
        <v>6.73</v>
      </c>
      <c r="G161" s="98">
        <f t="shared" si="5"/>
        <v>0</v>
      </c>
      <c r="H161" s="98"/>
      <c r="I161" s="152"/>
      <c r="J161" s="102"/>
      <c r="K161" s="98">
        <f>мар.25!K161+апр.25!H161-апр.25!G161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38">
        <v>6.73</v>
      </c>
      <c r="G162" s="98">
        <f t="shared" si="5"/>
        <v>0</v>
      </c>
      <c r="H162" s="98"/>
      <c r="I162" s="152"/>
      <c r="J162" s="102"/>
      <c r="K162" s="98">
        <f>мар.25!K162+апр.25!H162-апр.25!G162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38">
        <v>6.73</v>
      </c>
      <c r="G163" s="98">
        <f t="shared" si="5"/>
        <v>0</v>
      </c>
      <c r="H163" s="98"/>
      <c r="I163" s="152"/>
      <c r="J163" s="102"/>
      <c r="K163" s="98">
        <f>мар.25!K163+апр.25!H163-апр.25!G163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38">
        <v>6.73</v>
      </c>
      <c r="G164" s="98">
        <f t="shared" si="5"/>
        <v>0</v>
      </c>
      <c r="H164" s="98"/>
      <c r="I164" s="152"/>
      <c r="J164" s="102"/>
      <c r="K164" s="98">
        <f>мар.25!K164+апр.25!H164-апр.25!G164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38">
        <v>6.73</v>
      </c>
      <c r="G165" s="98">
        <f t="shared" si="5"/>
        <v>0</v>
      </c>
      <c r="H165" s="98"/>
      <c r="I165" s="152"/>
      <c r="J165" s="102"/>
      <c r="K165" s="98">
        <f>мар.25!K165+апр.25!H165-апр.25!G165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38">
        <v>6.73</v>
      </c>
      <c r="G166" s="98">
        <f t="shared" si="5"/>
        <v>0</v>
      </c>
      <c r="H166" s="98"/>
      <c r="I166" s="152"/>
      <c r="J166" s="102"/>
      <c r="K166" s="98">
        <f>мар.25!K166+апр.25!H166-апр.25!G166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38">
        <v>6.73</v>
      </c>
      <c r="G167" s="98">
        <f t="shared" si="5"/>
        <v>0</v>
      </c>
      <c r="H167" s="98"/>
      <c r="I167" s="152"/>
      <c r="J167" s="102"/>
      <c r="K167" s="98">
        <f>мар.25!K167+апр.25!H167-апр.25!G167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38">
        <v>6.73</v>
      </c>
      <c r="G168" s="98">
        <f t="shared" si="5"/>
        <v>0</v>
      </c>
      <c r="H168" s="98"/>
      <c r="I168" s="152"/>
      <c r="J168" s="102"/>
      <c r="K168" s="98">
        <f>мар.25!K168+апр.25!H168-апр.25!G168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38">
        <v>6.73</v>
      </c>
      <c r="G169" s="98">
        <f t="shared" si="5"/>
        <v>0</v>
      </c>
      <c r="H169" s="98"/>
      <c r="I169" s="152"/>
      <c r="J169" s="102"/>
      <c r="K169" s="98">
        <f>мар.25!K169+апр.25!H169-апр.25!G169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38">
        <v>6.73</v>
      </c>
      <c r="G170" s="98">
        <f t="shared" si="5"/>
        <v>0</v>
      </c>
      <c r="H170" s="98"/>
      <c r="I170" s="152"/>
      <c r="J170" s="102"/>
      <c r="K170" s="98">
        <f>мар.25!K170+апр.25!H170-апр.25!G170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38">
        <v>6.73</v>
      </c>
      <c r="G171" s="98">
        <f t="shared" si="5"/>
        <v>0</v>
      </c>
      <c r="H171" s="98"/>
      <c r="I171" s="152"/>
      <c r="J171" s="102"/>
      <c r="K171" s="98">
        <f>мар.25!K171+апр.25!H171-апр.25!G171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38">
        <v>6.73</v>
      </c>
      <c r="G172" s="98">
        <f t="shared" si="5"/>
        <v>0</v>
      </c>
      <c r="H172" s="98"/>
      <c r="I172" s="152"/>
      <c r="J172" s="102"/>
      <c r="K172" s="98">
        <f>мар.25!K172+апр.25!H172-апр.25!G172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38">
        <v>6.73</v>
      </c>
      <c r="G173" s="98">
        <f t="shared" si="5"/>
        <v>0</v>
      </c>
      <c r="H173" s="98"/>
      <c r="I173" s="152"/>
      <c r="J173" s="102"/>
      <c r="K173" s="98">
        <f>мар.25!K173+апр.25!H173-апр.25!G173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38">
        <v>6.73</v>
      </c>
      <c r="G174" s="98">
        <f t="shared" si="5"/>
        <v>0</v>
      </c>
      <c r="H174" s="98"/>
      <c r="I174" s="152"/>
      <c r="J174" s="102"/>
      <c r="K174" s="98">
        <f>мар.25!K174+апр.25!H174-апр.25!G174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4.71</v>
      </c>
      <c r="G175" s="98">
        <f t="shared" si="5"/>
        <v>0</v>
      </c>
      <c r="H175" s="98"/>
      <c r="I175" s="152"/>
      <c r="J175" s="102"/>
      <c r="K175" s="98">
        <f>мар.25!K175+апр.25!H175-апр.25!G175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4.71</v>
      </c>
      <c r="G176" s="98">
        <f t="shared" si="5"/>
        <v>0</v>
      </c>
      <c r="H176" s="98"/>
      <c r="I176" s="152"/>
      <c r="J176" s="102"/>
      <c r="K176" s="98">
        <f>мар.25!K176+апр.25!H176-апр.25!G176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38">
        <v>6.73</v>
      </c>
      <c r="G177" s="98">
        <f t="shared" si="5"/>
        <v>0</v>
      </c>
      <c r="H177" s="98"/>
      <c r="I177" s="152"/>
      <c r="J177" s="102"/>
      <c r="K177" s="98">
        <f>мар.25!K177+апр.25!H177-апр.25!G177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4.71</v>
      </c>
      <c r="G178" s="98">
        <f t="shared" si="5"/>
        <v>0</v>
      </c>
      <c r="H178" s="98"/>
      <c r="I178" s="152"/>
      <c r="J178" s="102"/>
      <c r="K178" s="98">
        <f>мар.25!K178+апр.25!H178-апр.25!G178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38">
        <v>6.73</v>
      </c>
      <c r="G179" s="98">
        <f t="shared" si="5"/>
        <v>0</v>
      </c>
      <c r="H179" s="98"/>
      <c r="I179" s="152"/>
      <c r="J179" s="102"/>
      <c r="K179" s="98">
        <f>мар.25!K179+апр.25!H179-апр.25!G179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38">
        <v>6.73</v>
      </c>
      <c r="G180" s="98">
        <f t="shared" si="5"/>
        <v>0</v>
      </c>
      <c r="H180" s="98"/>
      <c r="I180" s="152"/>
      <c r="J180" s="102"/>
      <c r="K180" s="98">
        <f>мар.25!K180+апр.25!H180-апр.25!G180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38">
        <v>6.73</v>
      </c>
      <c r="G181" s="98">
        <f t="shared" si="5"/>
        <v>0</v>
      </c>
      <c r="H181" s="98"/>
      <c r="I181" s="152"/>
      <c r="J181" s="102"/>
      <c r="K181" s="98">
        <f>мар.25!K181+апр.25!H181-апр.25!G181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38">
        <v>6.73</v>
      </c>
      <c r="G182" s="98">
        <f t="shared" si="5"/>
        <v>0</v>
      </c>
      <c r="H182" s="98"/>
      <c r="I182" s="152"/>
      <c r="J182" s="102"/>
      <c r="K182" s="98">
        <f>мар.25!K182+апр.25!H182-апр.25!G182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38">
        <v>6.73</v>
      </c>
      <c r="G183" s="98">
        <f t="shared" si="5"/>
        <v>0</v>
      </c>
      <c r="H183" s="98"/>
      <c r="I183" s="152"/>
      <c r="J183" s="102"/>
      <c r="K183" s="98">
        <f>мар.25!K183+апр.25!H183-апр.25!G183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38">
        <v>6.73</v>
      </c>
      <c r="G184" s="98">
        <f t="shared" si="5"/>
        <v>0</v>
      </c>
      <c r="H184" s="98"/>
      <c r="I184" s="152"/>
      <c r="J184" s="102"/>
      <c r="K184" s="98">
        <f>мар.25!K184+апр.25!H184-апр.25!G184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38">
        <v>6.73</v>
      </c>
      <c r="G185" s="98">
        <f t="shared" si="5"/>
        <v>0</v>
      </c>
      <c r="H185" s="98"/>
      <c r="I185" s="152"/>
      <c r="J185" s="102"/>
      <c r="K185" s="98">
        <f>мар.25!K185+апр.25!H185-апр.25!G185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38">
        <v>6.73</v>
      </c>
      <c r="G186" s="98">
        <f t="shared" si="5"/>
        <v>0</v>
      </c>
      <c r="H186" s="98"/>
      <c r="I186" s="152"/>
      <c r="J186" s="102"/>
      <c r="K186" s="98">
        <f>мар.25!K186+апр.25!H186-апр.25!G186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38">
        <v>6.73</v>
      </c>
      <c r="G187" s="98">
        <f t="shared" si="5"/>
        <v>0</v>
      </c>
      <c r="H187" s="98"/>
      <c r="I187" s="152"/>
      <c r="J187" s="102"/>
      <c r="K187" s="98">
        <f>мар.25!K187+апр.25!H187-апр.25!G187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38">
        <v>6.73</v>
      </c>
      <c r="G188" s="98">
        <f t="shared" si="5"/>
        <v>0</v>
      </c>
      <c r="H188" s="98"/>
      <c r="I188" s="152"/>
      <c r="J188" s="102"/>
      <c r="K188" s="98">
        <f>мар.25!K188+апр.25!H188-апр.25!G188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38">
        <v>6.73</v>
      </c>
      <c r="G189" s="98">
        <f t="shared" si="5"/>
        <v>0</v>
      </c>
      <c r="H189" s="98"/>
      <c r="I189" s="152"/>
      <c r="J189" s="102"/>
      <c r="K189" s="98">
        <f>мар.25!K189+апр.25!H189-апр.25!G189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38">
        <v>6.73</v>
      </c>
      <c r="G190" s="98">
        <f t="shared" si="5"/>
        <v>0</v>
      </c>
      <c r="H190" s="98"/>
      <c r="I190" s="152"/>
      <c r="J190" s="102"/>
      <c r="K190" s="98">
        <f>мар.25!K190+апр.25!H190-апр.25!G190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38">
        <v>6.73</v>
      </c>
      <c r="G191" s="98">
        <f t="shared" si="5"/>
        <v>0</v>
      </c>
      <c r="H191" s="98"/>
      <c r="I191" s="152"/>
      <c r="J191" s="102"/>
      <c r="K191" s="98">
        <f>мар.25!K191+апр.25!H191-апр.25!G191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38">
        <v>6.73</v>
      </c>
      <c r="G192" s="98">
        <f t="shared" si="5"/>
        <v>0</v>
      </c>
      <c r="H192" s="98"/>
      <c r="I192" s="152"/>
      <c r="J192" s="102"/>
      <c r="K192" s="98">
        <f>мар.25!K192+апр.25!H192-апр.25!G192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38">
        <v>6.73</v>
      </c>
      <c r="G193" s="98">
        <f t="shared" si="5"/>
        <v>0</v>
      </c>
      <c r="H193" s="98"/>
      <c r="I193" s="152"/>
      <c r="J193" s="102"/>
      <c r="K193" s="98">
        <f>мар.25!K193+апр.25!H193-апр.25!G193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38">
        <v>6.73</v>
      </c>
      <c r="G194" s="98">
        <f t="shared" si="5"/>
        <v>0</v>
      </c>
      <c r="H194" s="98"/>
      <c r="I194" s="152"/>
      <c r="J194" s="102"/>
      <c r="K194" s="98">
        <f>мар.25!K194+апр.25!H194-апр.25!G194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38">
        <v>6.73</v>
      </c>
      <c r="G195" s="98">
        <f t="shared" si="5"/>
        <v>0</v>
      </c>
      <c r="H195" s="98"/>
      <c r="I195" s="152"/>
      <c r="J195" s="102"/>
      <c r="K195" s="98">
        <f>мар.25!K195+апр.25!H195-апр.25!G195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4.71</v>
      </c>
      <c r="G196" s="98">
        <f t="shared" si="5"/>
        <v>0</v>
      </c>
      <c r="H196" s="98"/>
      <c r="I196" s="152"/>
      <c r="J196" s="102"/>
      <c r="K196" s="98">
        <f>мар.25!K196+апр.25!H196-апр.25!G196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38">
        <v>6.73</v>
      </c>
      <c r="G197" s="98">
        <f t="shared" si="5"/>
        <v>0</v>
      </c>
      <c r="H197" s="98"/>
      <c r="I197" s="152"/>
      <c r="J197" s="102"/>
      <c r="K197" s="98">
        <f>мар.25!K197+апр.25!H197-апр.25!G197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4.71</v>
      </c>
      <c r="G198" s="98">
        <f t="shared" si="5"/>
        <v>0</v>
      </c>
      <c r="H198" s="98"/>
      <c r="I198" s="152"/>
      <c r="J198" s="102"/>
      <c r="K198" s="98">
        <f>мар.25!K198+апр.25!H198-апр.25!G198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38">
        <v>6.73</v>
      </c>
      <c r="G199" s="98">
        <f t="shared" si="5"/>
        <v>0</v>
      </c>
      <c r="H199" s="98"/>
      <c r="I199" s="152"/>
      <c r="J199" s="102"/>
      <c r="K199" s="98">
        <f>мар.25!K199+апр.25!H199-апр.25!G199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38">
        <v>6.73</v>
      </c>
      <c r="G200" s="98">
        <f t="shared" si="5"/>
        <v>0</v>
      </c>
      <c r="H200" s="98"/>
      <c r="I200" s="152"/>
      <c r="J200" s="102"/>
      <c r="K200" s="98">
        <f>мар.25!K200+апр.25!H200-апр.25!G200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38">
        <v>6.73</v>
      </c>
      <c r="G201" s="98">
        <f t="shared" si="5"/>
        <v>0</v>
      </c>
      <c r="H201" s="98"/>
      <c r="I201" s="152"/>
      <c r="J201" s="102"/>
      <c r="K201" s="98">
        <f>мар.25!K201+апр.25!H201-апр.25!G201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38">
        <v>6.73</v>
      </c>
      <c r="G202" s="98">
        <f t="shared" si="5"/>
        <v>0</v>
      </c>
      <c r="H202" s="98"/>
      <c r="I202" s="152"/>
      <c r="J202" s="102"/>
      <c r="K202" s="98">
        <f>мар.25!K202+апр.25!H202-апр.25!G202</f>
        <v>0</v>
      </c>
    </row>
    <row r="203" spans="1:11">
      <c r="A203" s="45"/>
      <c r="B203" s="3">
        <v>191</v>
      </c>
      <c r="C203" s="95"/>
      <c r="D203" s="95"/>
      <c r="E203" s="95">
        <f t="shared" si="4"/>
        <v>0</v>
      </c>
      <c r="F203" s="138">
        <v>6.73</v>
      </c>
      <c r="G203" s="98">
        <f t="shared" si="5"/>
        <v>0</v>
      </c>
      <c r="H203" s="98"/>
      <c r="I203" s="152"/>
      <c r="J203" s="102"/>
      <c r="K203" s="98">
        <f>мар.25!K203+апр.25!H203-апр.25!G203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ref="E204:E272" si="6">D204-C204</f>
        <v>0</v>
      </c>
      <c r="F204" s="138">
        <v>6.73</v>
      </c>
      <c r="G204" s="98">
        <f t="shared" ref="G204:G272" si="7">F204*E204</f>
        <v>0</v>
      </c>
      <c r="H204" s="98"/>
      <c r="I204" s="152"/>
      <c r="J204" s="102"/>
      <c r="K204" s="98">
        <f>мар.25!K204+апр.25!H204-апр.25!G204</f>
        <v>0</v>
      </c>
    </row>
    <row r="205" spans="1:11">
      <c r="A205" s="45"/>
      <c r="B205" s="11" t="s">
        <v>41</v>
      </c>
      <c r="C205" s="95"/>
      <c r="D205" s="95"/>
      <c r="E205" s="95">
        <f t="shared" si="6"/>
        <v>0</v>
      </c>
      <c r="F205" s="138">
        <v>6.73</v>
      </c>
      <c r="G205" s="98">
        <f t="shared" si="7"/>
        <v>0</v>
      </c>
      <c r="H205" s="98"/>
      <c r="I205" s="152"/>
      <c r="J205" s="102"/>
      <c r="K205" s="98">
        <f>мар.25!K205+апр.25!H205-апр.25!G205</f>
        <v>-16208.470000000001</v>
      </c>
    </row>
    <row r="206" spans="1:11">
      <c r="A206" s="55"/>
      <c r="B206" s="11">
        <v>193</v>
      </c>
      <c r="C206" s="95"/>
      <c r="D206" s="95"/>
      <c r="E206" s="95">
        <f t="shared" si="6"/>
        <v>0</v>
      </c>
      <c r="F206" s="138">
        <v>6.73</v>
      </c>
      <c r="G206" s="98">
        <f t="shared" si="7"/>
        <v>0</v>
      </c>
      <c r="H206" s="98"/>
      <c r="I206" s="152"/>
      <c r="J206" s="102"/>
      <c r="K206" s="98">
        <f>мар.25!K206+апр.25!H206-апр.25!G206</f>
        <v>-315.19</v>
      </c>
    </row>
    <row r="207" spans="1:11">
      <c r="A207" s="45"/>
      <c r="B207" s="3">
        <v>194</v>
      </c>
      <c r="C207" s="95"/>
      <c r="D207" s="95"/>
      <c r="E207" s="95">
        <f t="shared" si="6"/>
        <v>0</v>
      </c>
      <c r="F207" s="138">
        <v>6.73</v>
      </c>
      <c r="G207" s="98">
        <f t="shared" si="7"/>
        <v>0</v>
      </c>
      <c r="H207" s="98"/>
      <c r="I207" s="152"/>
      <c r="J207" s="102"/>
      <c r="K207" s="98">
        <f>мар.25!K207+апр.25!H207-апр.25!G207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6"/>
        <v>0</v>
      </c>
      <c r="F208" s="29">
        <v>4.71</v>
      </c>
      <c r="G208" s="98">
        <f t="shared" si="7"/>
        <v>0</v>
      </c>
      <c r="H208" s="98"/>
      <c r="I208" s="152"/>
      <c r="J208" s="102"/>
      <c r="K208" s="98">
        <f>мар.25!K208+апр.25!H208-апр.25!G208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38">
        <v>6.73</v>
      </c>
      <c r="G209" s="98">
        <f t="shared" si="7"/>
        <v>0</v>
      </c>
      <c r="H209" s="98"/>
      <c r="I209" s="152"/>
      <c r="J209" s="102"/>
      <c r="K209" s="98">
        <f>мар.25!K209+апр.25!H209-апр.25!G209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38">
        <v>6.73</v>
      </c>
      <c r="G210" s="98">
        <f t="shared" si="7"/>
        <v>0</v>
      </c>
      <c r="H210" s="98"/>
      <c r="I210" s="152"/>
      <c r="J210" s="102"/>
      <c r="K210" s="98">
        <f>мар.25!K210+апр.25!H210-апр.25!G210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38">
        <v>6.73</v>
      </c>
      <c r="G211" s="98">
        <f t="shared" si="7"/>
        <v>0</v>
      </c>
      <c r="H211" s="98"/>
      <c r="I211" s="152"/>
      <c r="J211" s="102"/>
      <c r="K211" s="98">
        <f>мар.25!K211+апр.25!H211-апр.25!G211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38">
        <v>6.73</v>
      </c>
      <c r="G212" s="98">
        <f t="shared" si="7"/>
        <v>0</v>
      </c>
      <c r="H212" s="98"/>
      <c r="I212" s="152"/>
      <c r="J212" s="102"/>
      <c r="K212" s="98">
        <f>мар.25!K212+апр.25!H212-апр.25!G212</f>
        <v>0</v>
      </c>
    </row>
    <row r="213" spans="1:11">
      <c r="A213" s="45"/>
      <c r="B213" s="3">
        <v>200</v>
      </c>
      <c r="C213" s="95"/>
      <c r="D213" s="95"/>
      <c r="E213" s="95">
        <f t="shared" si="6"/>
        <v>0</v>
      </c>
      <c r="F213" s="138">
        <v>6.73</v>
      </c>
      <c r="G213" s="98">
        <f t="shared" si="7"/>
        <v>0</v>
      </c>
      <c r="H213" s="98"/>
      <c r="I213" s="152"/>
      <c r="J213" s="102"/>
      <c r="K213" s="98">
        <f>мар.25!K213+апр.25!H213-апр.25!G213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38">
        <v>6.73</v>
      </c>
      <c r="G214" s="98">
        <f t="shared" si="7"/>
        <v>0</v>
      </c>
      <c r="H214" s="98"/>
      <c r="I214" s="152"/>
      <c r="J214" s="102"/>
      <c r="K214" s="98">
        <f>мар.25!K214+апр.25!H214-апр.25!G214</f>
        <v>0</v>
      </c>
    </row>
    <row r="215" spans="1:11">
      <c r="A215" s="45"/>
      <c r="B215" s="3">
        <v>202</v>
      </c>
      <c r="C215" s="95"/>
      <c r="D215" s="95"/>
      <c r="E215" s="95">
        <f t="shared" si="6"/>
        <v>0</v>
      </c>
      <c r="F215" s="138">
        <v>6.73</v>
      </c>
      <c r="G215" s="98">
        <f t="shared" si="7"/>
        <v>0</v>
      </c>
      <c r="H215" s="98"/>
      <c r="I215" s="152"/>
      <c r="J215" s="102"/>
      <c r="K215" s="98">
        <f>мар.25!K215+апр.25!H215-апр.25!G215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6"/>
        <v>0</v>
      </c>
      <c r="F216" s="138">
        <v>6.73</v>
      </c>
      <c r="G216" s="98">
        <f t="shared" si="7"/>
        <v>0</v>
      </c>
      <c r="H216" s="98"/>
      <c r="I216" s="152"/>
      <c r="J216" s="102"/>
      <c r="K216" s="98">
        <f>мар.25!K216+апр.25!H216-апр.25!G216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6"/>
        <v>0</v>
      </c>
      <c r="F217" s="138">
        <v>6.73</v>
      </c>
      <c r="G217" s="98">
        <f t="shared" si="7"/>
        <v>0</v>
      </c>
      <c r="H217" s="98"/>
      <c r="I217" s="152"/>
      <c r="J217" s="102"/>
      <c r="K217" s="98">
        <f>мар.25!K217+апр.25!H217-апр.25!G217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38">
        <v>6.73</v>
      </c>
      <c r="G218" s="98">
        <f t="shared" si="7"/>
        <v>0</v>
      </c>
      <c r="H218" s="98"/>
      <c r="I218" s="152"/>
      <c r="J218" s="102"/>
      <c r="K218" s="98">
        <f>мар.25!K218+апр.25!H218-апр.25!G218</f>
        <v>0</v>
      </c>
    </row>
    <row r="219" spans="1:11">
      <c r="A219" s="45"/>
      <c r="B219" s="3">
        <v>206</v>
      </c>
      <c r="C219" s="95"/>
      <c r="D219" s="95"/>
      <c r="E219" s="95">
        <f t="shared" si="6"/>
        <v>0</v>
      </c>
      <c r="F219" s="138">
        <v>6.73</v>
      </c>
      <c r="G219" s="98">
        <f t="shared" si="7"/>
        <v>0</v>
      </c>
      <c r="H219" s="98"/>
      <c r="I219" s="152"/>
      <c r="J219" s="102"/>
      <c r="K219" s="98">
        <f>мар.25!K219+апр.25!H219-апр.25!G219</f>
        <v>-22402.17</v>
      </c>
    </row>
    <row r="220" spans="1:11">
      <c r="A220" s="45"/>
      <c r="B220" s="3">
        <v>207</v>
      </c>
      <c r="C220" s="95"/>
      <c r="D220" s="95"/>
      <c r="E220" s="95">
        <f t="shared" si="6"/>
        <v>0</v>
      </c>
      <c r="F220" s="138">
        <v>6.73</v>
      </c>
      <c r="G220" s="98">
        <f t="shared" si="7"/>
        <v>0</v>
      </c>
      <c r="H220" s="98"/>
      <c r="I220" s="152"/>
      <c r="J220" s="102"/>
      <c r="K220" s="98">
        <f>мар.25!K220+апр.25!H220-апр.25!G220</f>
        <v>0</v>
      </c>
    </row>
    <row r="221" spans="1:11">
      <c r="A221" s="45"/>
      <c r="B221" s="3">
        <v>208</v>
      </c>
      <c r="C221" s="95"/>
      <c r="D221" s="95"/>
      <c r="E221" s="95">
        <f t="shared" si="6"/>
        <v>0</v>
      </c>
      <c r="F221" s="48">
        <v>4.71</v>
      </c>
      <c r="G221" s="98">
        <f t="shared" si="7"/>
        <v>0</v>
      </c>
      <c r="H221" s="98"/>
      <c r="I221" s="152"/>
      <c r="J221" s="102"/>
      <c r="K221" s="98">
        <f>мар.25!K221+апр.25!H221-апр.25!G221</f>
        <v>-13508.550000000001</v>
      </c>
    </row>
    <row r="222" spans="1:11">
      <c r="A222" s="45"/>
      <c r="B222" s="11">
        <v>209</v>
      </c>
      <c r="C222" s="95"/>
      <c r="D222" s="95"/>
      <c r="E222" s="95">
        <f t="shared" si="6"/>
        <v>0</v>
      </c>
      <c r="F222" s="3">
        <v>6.73</v>
      </c>
      <c r="G222" s="98">
        <f t="shared" si="7"/>
        <v>0</v>
      </c>
      <c r="H222" s="98"/>
      <c r="I222" s="152"/>
      <c r="J222" s="102"/>
      <c r="K222" s="98">
        <f>мар.25!K222+апр.25!H222-апр.25!G222</f>
        <v>-20142.84</v>
      </c>
    </row>
    <row r="223" spans="1:11">
      <c r="A223" s="45"/>
      <c r="B223" s="11" t="s">
        <v>37</v>
      </c>
      <c r="C223" s="95"/>
      <c r="D223" s="95"/>
      <c r="E223" s="95">
        <f t="shared" si="6"/>
        <v>0</v>
      </c>
      <c r="F223" s="3">
        <v>6.73</v>
      </c>
      <c r="G223" s="98">
        <f t="shared" si="7"/>
        <v>0</v>
      </c>
      <c r="H223" s="98"/>
      <c r="I223" s="152"/>
      <c r="J223" s="102"/>
      <c r="K223" s="98">
        <f>мар.25!K223+апр.25!H223-апр.25!G223</f>
        <v>-813.63</v>
      </c>
    </row>
    <row r="224" spans="1:11">
      <c r="A224" s="45"/>
      <c r="B224" s="11" t="s">
        <v>27</v>
      </c>
      <c r="C224" s="95"/>
      <c r="D224" s="95"/>
      <c r="E224" s="95">
        <f t="shared" si="6"/>
        <v>0</v>
      </c>
      <c r="F224" s="48">
        <v>4.71</v>
      </c>
      <c r="G224" s="98">
        <f t="shared" si="7"/>
        <v>0</v>
      </c>
      <c r="H224" s="98"/>
      <c r="I224" s="152"/>
      <c r="J224" s="102"/>
      <c r="K224" s="98">
        <f>мар.25!K224+апр.25!H224-апр.25!G224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6"/>
        <v>0</v>
      </c>
      <c r="F225" s="138">
        <v>6.73</v>
      </c>
      <c r="G225" s="98">
        <f t="shared" si="7"/>
        <v>0</v>
      </c>
      <c r="H225" s="98"/>
      <c r="I225" s="152"/>
      <c r="J225" s="102"/>
      <c r="K225" s="98">
        <f>мар.25!K225+апр.25!H225-апр.25!G225</f>
        <v>727.7</v>
      </c>
    </row>
    <row r="226" spans="1:11">
      <c r="A226" s="45"/>
      <c r="B226" s="3">
        <v>211</v>
      </c>
      <c r="C226" s="95"/>
      <c r="D226" s="95"/>
      <c r="E226" s="95">
        <f t="shared" si="6"/>
        <v>0</v>
      </c>
      <c r="F226" s="138">
        <v>6.73</v>
      </c>
      <c r="G226" s="98">
        <f t="shared" si="7"/>
        <v>0</v>
      </c>
      <c r="H226" s="98"/>
      <c r="I226" s="152"/>
      <c r="J226" s="102"/>
      <c r="K226" s="98">
        <f>мар.25!K226+апр.25!H226-апр.25!G226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6"/>
        <v>0</v>
      </c>
      <c r="F227" s="138">
        <v>6.73</v>
      </c>
      <c r="G227" s="98">
        <f t="shared" si="7"/>
        <v>0</v>
      </c>
      <c r="H227" s="98"/>
      <c r="I227" s="152"/>
      <c r="J227" s="102"/>
      <c r="K227" s="98">
        <f>мар.25!K227+апр.25!H227-апр.25!G227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38">
        <v>6.73</v>
      </c>
      <c r="G228" s="98">
        <f t="shared" si="7"/>
        <v>0</v>
      </c>
      <c r="H228" s="98"/>
      <c r="I228" s="152"/>
      <c r="J228" s="102"/>
      <c r="K228" s="98">
        <f>мар.25!K228+апр.25!H228-апр.25!G228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38">
        <v>6.73</v>
      </c>
      <c r="G229" s="98">
        <f t="shared" si="7"/>
        <v>0</v>
      </c>
      <c r="H229" s="98"/>
      <c r="I229" s="152"/>
      <c r="J229" s="102"/>
      <c r="K229" s="98">
        <f>мар.25!K229+апр.25!H229-апр.25!G229</f>
        <v>0</v>
      </c>
    </row>
    <row r="230" spans="1:11">
      <c r="A230" s="45"/>
      <c r="B230" s="3">
        <v>215</v>
      </c>
      <c r="C230" s="95"/>
      <c r="D230" s="95"/>
      <c r="E230" s="95">
        <f t="shared" si="6"/>
        <v>0</v>
      </c>
      <c r="F230" s="138">
        <v>6.73</v>
      </c>
      <c r="G230" s="98">
        <f t="shared" si="7"/>
        <v>0</v>
      </c>
      <c r="H230" s="98"/>
      <c r="I230" s="152"/>
      <c r="J230" s="102"/>
      <c r="K230" s="98">
        <f>мар.25!K230+апр.25!H230-апр.25!G230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6"/>
        <v>0</v>
      </c>
      <c r="F231" s="29">
        <v>4.71</v>
      </c>
      <c r="G231" s="98">
        <f t="shared" si="7"/>
        <v>0</v>
      </c>
      <c r="H231" s="98"/>
      <c r="I231" s="152"/>
      <c r="J231" s="102"/>
      <c r="K231" s="98">
        <f>мар.25!K231+апр.25!H231-апр.25!G231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6"/>
        <v>0</v>
      </c>
      <c r="F232" s="29">
        <v>4.71</v>
      </c>
      <c r="G232" s="98">
        <f t="shared" si="7"/>
        <v>0</v>
      </c>
      <c r="H232" s="98"/>
      <c r="I232" s="152"/>
      <c r="J232" s="102"/>
      <c r="K232" s="98">
        <f>мар.25!K232+апр.25!H232-апр.25!G232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6"/>
        <v>0</v>
      </c>
      <c r="F233" s="138">
        <v>6.73</v>
      </c>
      <c r="G233" s="98">
        <f t="shared" si="7"/>
        <v>0</v>
      </c>
      <c r="H233" s="98"/>
      <c r="I233" s="152"/>
      <c r="J233" s="102"/>
      <c r="K233" s="98">
        <f>мар.25!K233+апр.25!H233-апр.25!G233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6"/>
        <v>0</v>
      </c>
      <c r="F234" s="138">
        <v>6.73</v>
      </c>
      <c r="G234" s="98">
        <f t="shared" si="7"/>
        <v>0</v>
      </c>
      <c r="H234" s="98"/>
      <c r="I234" s="152"/>
      <c r="J234" s="102"/>
      <c r="K234" s="98">
        <f>мар.25!K234+апр.25!H234-апр.25!G234</f>
        <v>-7274.37</v>
      </c>
    </row>
    <row r="235" spans="1:11">
      <c r="A235" s="45"/>
      <c r="B235" s="3">
        <v>218</v>
      </c>
      <c r="C235" s="95"/>
      <c r="D235" s="95"/>
      <c r="E235" s="95">
        <f t="shared" si="6"/>
        <v>0</v>
      </c>
      <c r="F235" s="138">
        <v>6.73</v>
      </c>
      <c r="G235" s="98">
        <f t="shared" si="7"/>
        <v>0</v>
      </c>
      <c r="H235" s="98"/>
      <c r="I235" s="152"/>
      <c r="J235" s="102"/>
      <c r="K235" s="98">
        <f>мар.25!K235+апр.25!H235-апр.25!G235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38">
        <v>6.73</v>
      </c>
      <c r="G236" s="98">
        <f t="shared" si="7"/>
        <v>0</v>
      </c>
      <c r="H236" s="98"/>
      <c r="I236" s="152"/>
      <c r="J236" s="102"/>
      <c r="K236" s="98">
        <f>мар.25!K236+апр.25!H236-апр.25!G236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38">
        <v>6.73</v>
      </c>
      <c r="G237" s="98">
        <f t="shared" si="7"/>
        <v>0</v>
      </c>
      <c r="H237" s="98"/>
      <c r="I237" s="152"/>
      <c r="J237" s="102"/>
      <c r="K237" s="98">
        <f>мар.25!K237+апр.25!H237-апр.25!G237</f>
        <v>0</v>
      </c>
    </row>
    <row r="238" spans="1:11">
      <c r="A238" s="45"/>
      <c r="B238" s="3">
        <v>221</v>
      </c>
      <c r="C238" s="95"/>
      <c r="D238" s="95"/>
      <c r="E238" s="95">
        <f t="shared" si="6"/>
        <v>0</v>
      </c>
      <c r="F238" s="138">
        <v>6.73</v>
      </c>
      <c r="G238" s="98">
        <f t="shared" si="7"/>
        <v>0</v>
      </c>
      <c r="H238" s="98"/>
      <c r="I238" s="152"/>
      <c r="J238" s="102"/>
      <c r="K238" s="98">
        <f>мар.25!K238+апр.25!H238-апр.25!G238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38">
        <v>6.73</v>
      </c>
      <c r="G239" s="98">
        <f t="shared" si="7"/>
        <v>0</v>
      </c>
      <c r="H239" s="98"/>
      <c r="I239" s="152"/>
      <c r="J239" s="102"/>
      <c r="K239" s="98">
        <f>мар.25!K239+апр.25!H239-апр.25!G239</f>
        <v>0</v>
      </c>
    </row>
    <row r="240" spans="1:11">
      <c r="A240" s="45"/>
      <c r="B240" s="3">
        <v>223</v>
      </c>
      <c r="C240" s="95"/>
      <c r="D240" s="95"/>
      <c r="E240" s="95">
        <f t="shared" si="6"/>
        <v>0</v>
      </c>
      <c r="F240" s="138">
        <v>6.73</v>
      </c>
      <c r="G240" s="98">
        <f t="shared" si="7"/>
        <v>0</v>
      </c>
      <c r="H240" s="98"/>
      <c r="I240" s="152"/>
      <c r="J240" s="102"/>
      <c r="K240" s="98">
        <f>мар.25!K240+апр.25!H240-апр.25!G240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6"/>
        <v>0</v>
      </c>
      <c r="F241" s="138">
        <v>6.73</v>
      </c>
      <c r="G241" s="98">
        <f t="shared" si="7"/>
        <v>0</v>
      </c>
      <c r="H241" s="98"/>
      <c r="I241" s="152"/>
      <c r="J241" s="102"/>
      <c r="K241" s="98">
        <f>мар.25!K241+апр.25!H241-апр.25!G241</f>
        <v>-2191.67</v>
      </c>
    </row>
    <row r="242" spans="1:11">
      <c r="A242" s="45"/>
      <c r="B242" s="3">
        <v>225</v>
      </c>
      <c r="C242" s="95"/>
      <c r="D242" s="95"/>
      <c r="E242" s="95">
        <f t="shared" si="6"/>
        <v>0</v>
      </c>
      <c r="F242" s="138">
        <v>6.73</v>
      </c>
      <c r="G242" s="98">
        <f t="shared" si="7"/>
        <v>0</v>
      </c>
      <c r="H242" s="98"/>
      <c r="I242" s="152"/>
      <c r="J242" s="102"/>
      <c r="K242" s="98">
        <f>мар.25!K242+апр.25!H242-апр.25!G242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6"/>
        <v>0</v>
      </c>
      <c r="F243" s="138">
        <v>6.73</v>
      </c>
      <c r="G243" s="98">
        <f t="shared" si="7"/>
        <v>0</v>
      </c>
      <c r="H243" s="98"/>
      <c r="I243" s="152"/>
      <c r="J243" s="102"/>
      <c r="K243" s="98">
        <f>мар.25!K243+апр.25!H243-апр.25!G243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6"/>
        <v>0</v>
      </c>
      <c r="F244" s="138">
        <v>6.73</v>
      </c>
      <c r="G244" s="98">
        <f t="shared" si="7"/>
        <v>0</v>
      </c>
      <c r="H244" s="98"/>
      <c r="I244" s="152"/>
      <c r="J244" s="102"/>
      <c r="K244" s="98">
        <f>мар.25!K244+апр.25!H244-апр.25!G244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6"/>
        <v>0</v>
      </c>
      <c r="F245" s="138">
        <v>6.73</v>
      </c>
      <c r="G245" s="98">
        <f t="shared" si="7"/>
        <v>0</v>
      </c>
      <c r="H245" s="98"/>
      <c r="I245" s="152"/>
      <c r="J245" s="102"/>
      <c r="K245" s="98">
        <f>мар.25!K245+апр.25!H245-апр.25!G245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38">
        <v>6.73</v>
      </c>
      <c r="G246" s="98">
        <f t="shared" si="7"/>
        <v>0</v>
      </c>
      <c r="H246" s="98"/>
      <c r="I246" s="152"/>
      <c r="J246" s="102"/>
      <c r="K246" s="98">
        <f>мар.25!K246+апр.25!H246-апр.25!G246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38">
        <v>6.73</v>
      </c>
      <c r="G247" s="98">
        <f t="shared" si="7"/>
        <v>0</v>
      </c>
      <c r="H247" s="98"/>
      <c r="I247" s="152"/>
      <c r="J247" s="102"/>
      <c r="K247" s="98">
        <f>мар.25!K247+апр.25!H247-апр.25!G247</f>
        <v>0</v>
      </c>
    </row>
    <row r="248" spans="1:11">
      <c r="A248" s="45"/>
      <c r="B248" s="3">
        <v>231</v>
      </c>
      <c r="C248" s="95"/>
      <c r="D248" s="95"/>
      <c r="E248" s="95">
        <f t="shared" si="6"/>
        <v>0</v>
      </c>
      <c r="F248" s="29">
        <v>4.71</v>
      </c>
      <c r="G248" s="98">
        <f t="shared" si="7"/>
        <v>0</v>
      </c>
      <c r="H248" s="98"/>
      <c r="I248" s="152"/>
      <c r="J248" s="102"/>
      <c r="K248" s="98">
        <f>мар.25!K248+апр.25!H248-апр.25!G248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38">
        <v>6.73</v>
      </c>
      <c r="G249" s="98">
        <f t="shared" si="7"/>
        <v>0</v>
      </c>
      <c r="H249" s="98"/>
      <c r="I249" s="152"/>
      <c r="J249" s="102"/>
      <c r="K249" s="98">
        <f>мар.25!K249+апр.25!H249-апр.25!G249</f>
        <v>0</v>
      </c>
    </row>
    <row r="250" spans="1:11">
      <c r="A250" s="45"/>
      <c r="B250" s="11">
        <v>233</v>
      </c>
      <c r="C250" s="95"/>
      <c r="D250" s="95"/>
      <c r="E250" s="95">
        <f t="shared" si="6"/>
        <v>0</v>
      </c>
      <c r="F250" s="138">
        <v>6.73</v>
      </c>
      <c r="G250" s="98">
        <f t="shared" si="7"/>
        <v>0</v>
      </c>
      <c r="H250" s="98"/>
      <c r="I250" s="152"/>
      <c r="J250" s="102"/>
      <c r="K250" s="98">
        <f>мар.25!K250+апр.25!H250-апр.25!G250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6"/>
        <v>0</v>
      </c>
      <c r="F251" s="138">
        <v>6.73</v>
      </c>
      <c r="G251" s="98">
        <f t="shared" si="7"/>
        <v>0</v>
      </c>
      <c r="H251" s="98"/>
      <c r="I251" s="152"/>
      <c r="J251" s="102"/>
      <c r="K251" s="98">
        <f>мар.25!K251+апр.25!H251-апр.25!G251</f>
        <v>-14807.05</v>
      </c>
    </row>
    <row r="252" spans="1:11">
      <c r="A252" s="45"/>
      <c r="B252" s="3">
        <v>235</v>
      </c>
      <c r="C252" s="95"/>
      <c r="D252" s="95"/>
      <c r="E252" s="95">
        <f t="shared" si="6"/>
        <v>0</v>
      </c>
      <c r="F252" s="138">
        <v>6.73</v>
      </c>
      <c r="G252" s="98">
        <f t="shared" si="7"/>
        <v>0</v>
      </c>
      <c r="H252" s="98"/>
      <c r="I252" s="152"/>
      <c r="J252" s="102"/>
      <c r="K252" s="98">
        <f>мар.25!K252+апр.25!H252-апр.25!G252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6"/>
        <v>0</v>
      </c>
      <c r="F253" s="138">
        <v>6.73</v>
      </c>
      <c r="G253" s="98">
        <f t="shared" si="7"/>
        <v>0</v>
      </c>
      <c r="H253" s="98"/>
      <c r="I253" s="152"/>
      <c r="J253" s="102"/>
      <c r="K253" s="98">
        <f>мар.25!K253+апр.25!H253-апр.25!G253</f>
        <v>-945.57</v>
      </c>
    </row>
    <row r="254" spans="1:11">
      <c r="A254" s="45"/>
      <c r="B254" s="3">
        <v>237</v>
      </c>
      <c r="C254" s="95"/>
      <c r="D254" s="95"/>
      <c r="E254" s="95">
        <f t="shared" si="6"/>
        <v>0</v>
      </c>
      <c r="F254" s="138">
        <v>6.73</v>
      </c>
      <c r="G254" s="98">
        <f t="shared" si="7"/>
        <v>0</v>
      </c>
      <c r="H254" s="98"/>
      <c r="I254" s="152"/>
      <c r="J254" s="102"/>
      <c r="K254" s="98">
        <f>мар.25!K254+апр.25!H254-апр.25!G254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38">
        <v>6.73</v>
      </c>
      <c r="G255" s="98">
        <f t="shared" si="7"/>
        <v>0</v>
      </c>
      <c r="H255" s="98"/>
      <c r="I255" s="152"/>
      <c r="J255" s="102"/>
      <c r="K255" s="98">
        <f>мар.25!K255+апр.25!H255-апр.25!G255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38">
        <v>6.73</v>
      </c>
      <c r="G256" s="98">
        <f t="shared" si="7"/>
        <v>0</v>
      </c>
      <c r="H256" s="98"/>
      <c r="I256" s="152"/>
      <c r="J256" s="102"/>
      <c r="K256" s="98">
        <f>мар.25!K256+апр.25!H256-апр.25!G256</f>
        <v>0</v>
      </c>
    </row>
    <row r="257" spans="1:11">
      <c r="A257" s="45"/>
      <c r="B257" s="3">
        <v>240</v>
      </c>
      <c r="C257" s="95"/>
      <c r="D257" s="95"/>
      <c r="E257" s="95">
        <f t="shared" si="6"/>
        <v>0</v>
      </c>
      <c r="F257" s="138">
        <v>6.73</v>
      </c>
      <c r="G257" s="98">
        <f t="shared" si="7"/>
        <v>0</v>
      </c>
      <c r="H257" s="98"/>
      <c r="I257" s="152"/>
      <c r="J257" s="102"/>
      <c r="K257" s="98">
        <f>мар.25!K257+апр.25!H257-апр.25!G257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38">
        <v>6.73</v>
      </c>
      <c r="G258" s="98">
        <f t="shared" si="7"/>
        <v>0</v>
      </c>
      <c r="H258" s="98"/>
      <c r="I258" s="152"/>
      <c r="J258" s="102"/>
      <c r="K258" s="98">
        <f>мар.25!K258+апр.25!H258-апр.25!G258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38">
        <v>6.73</v>
      </c>
      <c r="G259" s="98">
        <f t="shared" si="7"/>
        <v>0</v>
      </c>
      <c r="H259" s="98"/>
      <c r="I259" s="152"/>
      <c r="J259" s="102"/>
      <c r="K259" s="98">
        <f>мар.25!K259+апр.25!H259-апр.25!G259</f>
        <v>0</v>
      </c>
    </row>
    <row r="260" spans="1:11">
      <c r="A260" s="45"/>
      <c r="B260" s="3">
        <v>243</v>
      </c>
      <c r="C260" s="95"/>
      <c r="D260" s="95"/>
      <c r="E260" s="95">
        <f t="shared" si="6"/>
        <v>0</v>
      </c>
      <c r="F260" s="138">
        <v>6.73</v>
      </c>
      <c r="G260" s="98">
        <f t="shared" si="7"/>
        <v>0</v>
      </c>
      <c r="H260" s="98"/>
      <c r="I260" s="152"/>
      <c r="J260" s="102"/>
      <c r="K260" s="98">
        <f>мар.25!K260+апр.25!H260-апр.25!G260</f>
        <v>0</v>
      </c>
    </row>
    <row r="261" spans="1:11">
      <c r="A261" s="45"/>
      <c r="B261" s="3">
        <v>244</v>
      </c>
      <c r="C261" s="95"/>
      <c r="D261" s="95"/>
      <c r="E261" s="95">
        <f t="shared" si="6"/>
        <v>0</v>
      </c>
      <c r="F261" s="138">
        <v>6.73</v>
      </c>
      <c r="G261" s="98">
        <f t="shared" si="7"/>
        <v>0</v>
      </c>
      <c r="H261" s="98"/>
      <c r="I261" s="152"/>
      <c r="J261" s="102"/>
      <c r="K261" s="98">
        <f>мар.25!K261+апр.25!H261-апр.25!G261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38">
        <v>6.73</v>
      </c>
      <c r="G262" s="98">
        <f t="shared" si="7"/>
        <v>0</v>
      </c>
      <c r="H262" s="98"/>
      <c r="I262" s="152"/>
      <c r="J262" s="102"/>
      <c r="K262" s="98">
        <f>мар.25!K262+апр.25!H262-апр.25!G262</f>
        <v>0</v>
      </c>
    </row>
    <row r="263" spans="1:11">
      <c r="A263" s="45"/>
      <c r="B263" s="3">
        <v>246</v>
      </c>
      <c r="C263" s="95"/>
      <c r="D263" s="95"/>
      <c r="E263" s="95">
        <f t="shared" si="6"/>
        <v>0</v>
      </c>
      <c r="F263" s="138">
        <v>6.73</v>
      </c>
      <c r="G263" s="98">
        <f t="shared" si="7"/>
        <v>0</v>
      </c>
      <c r="H263" s="98"/>
      <c r="I263" s="152"/>
      <c r="J263" s="102"/>
      <c r="K263" s="98">
        <f>мар.25!K263+апр.25!H263-апр.25!G263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6"/>
        <v>0</v>
      </c>
      <c r="F264" s="138">
        <v>6.73</v>
      </c>
      <c r="G264" s="98">
        <f t="shared" si="7"/>
        <v>0</v>
      </c>
      <c r="H264" s="98"/>
      <c r="I264" s="152"/>
      <c r="J264" s="102"/>
      <c r="K264" s="98">
        <f>мар.25!K264+апр.25!H264-апр.25!G264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38">
        <v>6.73</v>
      </c>
      <c r="G265" s="98">
        <f t="shared" si="7"/>
        <v>0</v>
      </c>
      <c r="H265" s="98"/>
      <c r="I265" s="152"/>
      <c r="J265" s="102"/>
      <c r="K265" s="98">
        <f>мар.25!K265+апр.25!H265-апр.25!G265</f>
        <v>0</v>
      </c>
    </row>
    <row r="266" spans="1:11">
      <c r="A266" s="45"/>
      <c r="B266" s="3">
        <v>249</v>
      </c>
      <c r="C266" s="95"/>
      <c r="D266" s="95"/>
      <c r="E266" s="95">
        <f t="shared" si="6"/>
        <v>0</v>
      </c>
      <c r="F266" s="138">
        <v>6.73</v>
      </c>
      <c r="G266" s="98">
        <f t="shared" si="7"/>
        <v>0</v>
      </c>
      <c r="H266" s="98"/>
      <c r="I266" s="152"/>
      <c r="J266" s="102"/>
      <c r="K266" s="98">
        <f>мар.25!K266+апр.25!H266-апр.25!G266</f>
        <v>-22328.86</v>
      </c>
    </row>
    <row r="267" spans="1:11">
      <c r="A267" s="45"/>
      <c r="B267" s="3">
        <v>250</v>
      </c>
      <c r="C267" s="95"/>
      <c r="D267" s="95"/>
      <c r="E267" s="95">
        <f t="shared" si="6"/>
        <v>0</v>
      </c>
      <c r="F267" s="138">
        <v>6.73</v>
      </c>
      <c r="G267" s="98">
        <f t="shared" si="7"/>
        <v>0</v>
      </c>
      <c r="H267" s="98"/>
      <c r="I267" s="152"/>
      <c r="J267" s="102"/>
      <c r="K267" s="98">
        <f>мар.25!K267+апр.25!H267-апр.25!G267</f>
        <v>-11795.51</v>
      </c>
    </row>
    <row r="268" spans="1:11">
      <c r="A268" s="45"/>
      <c r="B268" s="11" t="s">
        <v>39</v>
      </c>
      <c r="C268" s="95"/>
      <c r="D268" s="95"/>
      <c r="E268" s="95">
        <f t="shared" si="6"/>
        <v>0</v>
      </c>
      <c r="F268" s="138">
        <v>6.73</v>
      </c>
      <c r="G268" s="98">
        <f t="shared" si="7"/>
        <v>0</v>
      </c>
      <c r="H268" s="98"/>
      <c r="I268" s="152"/>
      <c r="J268" s="102"/>
      <c r="K268" s="98">
        <f>мар.25!K268+апр.25!H268-апр.25!G268</f>
        <v>0</v>
      </c>
    </row>
    <row r="269" spans="1:11">
      <c r="A269" s="45"/>
      <c r="B269" s="11">
        <v>251</v>
      </c>
      <c r="C269" s="95"/>
      <c r="D269" s="95"/>
      <c r="E269" s="95">
        <f t="shared" si="6"/>
        <v>0</v>
      </c>
      <c r="F269" s="48">
        <v>4.71</v>
      </c>
      <c r="G269" s="98">
        <f t="shared" si="7"/>
        <v>0</v>
      </c>
      <c r="H269" s="98"/>
      <c r="I269" s="152"/>
      <c r="J269" s="102"/>
      <c r="K269" s="98">
        <f>мар.25!K269+апр.25!H269-апр.25!G269</f>
        <v>-3854.64</v>
      </c>
    </row>
    <row r="270" spans="1:11">
      <c r="A270" s="45"/>
      <c r="B270" s="3">
        <v>252</v>
      </c>
      <c r="C270" s="95"/>
      <c r="D270" s="95"/>
      <c r="E270" s="95">
        <f t="shared" si="6"/>
        <v>0</v>
      </c>
      <c r="F270" s="29">
        <v>4.71</v>
      </c>
      <c r="G270" s="98">
        <f t="shared" si="7"/>
        <v>0</v>
      </c>
      <c r="H270" s="98"/>
      <c r="I270" s="152"/>
      <c r="J270" s="102"/>
      <c r="K270" s="98">
        <f>мар.25!K270+апр.25!H270-апр.25!G270</f>
        <v>-25866.550000000003</v>
      </c>
    </row>
    <row r="271" spans="1:11">
      <c r="A271" s="45"/>
      <c r="B271" s="3">
        <v>253</v>
      </c>
      <c r="C271" s="95"/>
      <c r="D271" s="95"/>
      <c r="E271" s="95">
        <f t="shared" si="6"/>
        <v>0</v>
      </c>
      <c r="F271" s="29">
        <v>4.71</v>
      </c>
      <c r="G271" s="98">
        <f t="shared" si="7"/>
        <v>0</v>
      </c>
      <c r="H271" s="98"/>
      <c r="I271" s="152"/>
      <c r="J271" s="102"/>
      <c r="K271" s="98">
        <f>мар.25!K271+апр.25!H271-апр.25!G271</f>
        <v>-3203.2100000000005</v>
      </c>
    </row>
    <row r="272" spans="1:11">
      <c r="A272" s="56"/>
      <c r="B272" s="3">
        <v>254</v>
      </c>
      <c r="C272" s="95"/>
      <c r="D272" s="95"/>
      <c r="E272" s="95">
        <f t="shared" si="6"/>
        <v>0</v>
      </c>
      <c r="F272" s="29">
        <v>4.71</v>
      </c>
      <c r="G272" s="98">
        <f t="shared" si="7"/>
        <v>0</v>
      </c>
      <c r="H272" s="98"/>
      <c r="I272" s="152"/>
      <c r="J272" s="102"/>
      <c r="K272" s="98">
        <f>мар.25!K272+апр.25!H272-апр.25!G272</f>
        <v>-17957.71</v>
      </c>
    </row>
    <row r="273" spans="1:11">
      <c r="A273" s="45"/>
      <c r="B273" s="3">
        <v>255</v>
      </c>
      <c r="C273" s="95"/>
      <c r="D273" s="95"/>
      <c r="E273" s="95">
        <f t="shared" ref="E273:E332" si="8">D273-C273</f>
        <v>0</v>
      </c>
      <c r="F273" s="132">
        <v>6.73</v>
      </c>
      <c r="G273" s="98">
        <f t="shared" ref="G273:G332" si="9">F273*E273</f>
        <v>0</v>
      </c>
      <c r="H273" s="98"/>
      <c r="I273" s="152"/>
      <c r="J273" s="102"/>
      <c r="K273" s="98">
        <f>мар.25!K273+апр.25!H273-апр.25!G273</f>
        <v>0</v>
      </c>
    </row>
    <row r="274" spans="1:11">
      <c r="A274" s="45"/>
      <c r="B274" s="3">
        <v>256</v>
      </c>
      <c r="C274" s="95"/>
      <c r="D274" s="95"/>
      <c r="E274" s="95">
        <f t="shared" si="8"/>
        <v>0</v>
      </c>
      <c r="F274" s="138">
        <v>6.73</v>
      </c>
      <c r="G274" s="98">
        <f t="shared" si="9"/>
        <v>0</v>
      </c>
      <c r="H274" s="98"/>
      <c r="I274" s="152"/>
      <c r="J274" s="102"/>
      <c r="K274" s="98">
        <f>мар.25!K274+апр.25!H274-апр.25!G274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8"/>
        <v>0</v>
      </c>
      <c r="F275" s="138">
        <v>6.73</v>
      </c>
      <c r="G275" s="98">
        <f t="shared" si="9"/>
        <v>0</v>
      </c>
      <c r="H275" s="98"/>
      <c r="I275" s="152"/>
      <c r="J275" s="102"/>
      <c r="K275" s="98">
        <f>мар.25!K275+апр.25!H275-апр.25!G275</f>
        <v>0</v>
      </c>
    </row>
    <row r="276" spans="1:11">
      <c r="A276" s="45"/>
      <c r="B276" s="3">
        <v>258</v>
      </c>
      <c r="C276" s="95"/>
      <c r="D276" s="95"/>
      <c r="E276" s="95">
        <f t="shared" si="8"/>
        <v>0</v>
      </c>
      <c r="F276" s="138">
        <v>6.73</v>
      </c>
      <c r="G276" s="98">
        <f t="shared" si="9"/>
        <v>0</v>
      </c>
      <c r="H276" s="98"/>
      <c r="I276" s="152"/>
      <c r="J276" s="102"/>
      <c r="K276" s="98">
        <f>мар.25!K276+апр.25!H276-апр.25!G276</f>
        <v>-886.93</v>
      </c>
    </row>
    <row r="277" spans="1:11">
      <c r="A277" s="45"/>
      <c r="B277" s="3">
        <v>259</v>
      </c>
      <c r="C277" s="95"/>
      <c r="D277" s="95"/>
      <c r="E277" s="95">
        <f t="shared" si="8"/>
        <v>0</v>
      </c>
      <c r="F277" s="138">
        <v>6.73</v>
      </c>
      <c r="G277" s="98">
        <f t="shared" si="9"/>
        <v>0</v>
      </c>
      <c r="H277" s="98"/>
      <c r="I277" s="152"/>
      <c r="J277" s="102"/>
      <c r="K277" s="98">
        <f>мар.25!K277+апр.25!H277-апр.25!G277</f>
        <v>-234.56</v>
      </c>
    </row>
    <row r="278" spans="1:11">
      <c r="A278" s="45"/>
      <c r="B278" s="3">
        <v>260</v>
      </c>
      <c r="C278" s="95"/>
      <c r="D278" s="95"/>
      <c r="E278" s="95">
        <f t="shared" si="8"/>
        <v>0</v>
      </c>
      <c r="F278" s="138">
        <v>6.73</v>
      </c>
      <c r="G278" s="98">
        <f t="shared" si="9"/>
        <v>0</v>
      </c>
      <c r="H278" s="98"/>
      <c r="I278" s="152"/>
      <c r="J278" s="102"/>
      <c r="K278" s="98">
        <f>мар.25!K278+апр.25!H278-апр.25!G278</f>
        <v>0</v>
      </c>
    </row>
    <row r="279" spans="1:11">
      <c r="A279" s="55"/>
      <c r="B279" s="11">
        <v>261</v>
      </c>
      <c r="C279" s="95"/>
      <c r="D279" s="95"/>
      <c r="E279" s="95">
        <f t="shared" si="8"/>
        <v>0</v>
      </c>
      <c r="F279" s="138">
        <v>6.73</v>
      </c>
      <c r="G279" s="98">
        <f t="shared" si="9"/>
        <v>0</v>
      </c>
      <c r="H279" s="98"/>
      <c r="I279" s="152"/>
      <c r="J279" s="102"/>
      <c r="K279" s="98">
        <f>мар.25!K279+апр.25!H279-апр.25!G279</f>
        <v>0</v>
      </c>
    </row>
    <row r="280" spans="1:11">
      <c r="A280" s="45"/>
      <c r="B280" s="3">
        <v>262</v>
      </c>
      <c r="C280" s="95"/>
      <c r="D280" s="95"/>
      <c r="E280" s="95">
        <f t="shared" si="8"/>
        <v>0</v>
      </c>
      <c r="F280" s="138">
        <v>6.73</v>
      </c>
      <c r="G280" s="98">
        <f t="shared" si="9"/>
        <v>0</v>
      </c>
      <c r="H280" s="98"/>
      <c r="I280" s="152"/>
      <c r="J280" s="102"/>
      <c r="K280" s="98">
        <f>мар.25!K280+апр.25!H280-апр.25!G280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38">
        <v>6.73</v>
      </c>
      <c r="G281" s="98">
        <f t="shared" si="9"/>
        <v>0</v>
      </c>
      <c r="H281" s="98"/>
      <c r="I281" s="152"/>
      <c r="J281" s="102"/>
      <c r="K281" s="98">
        <f>мар.25!K281+апр.25!H281-апр.25!G281</f>
        <v>0</v>
      </c>
    </row>
    <row r="282" spans="1:11">
      <c r="A282" s="45"/>
      <c r="B282" s="3">
        <v>264</v>
      </c>
      <c r="C282" s="95"/>
      <c r="D282" s="95"/>
      <c r="E282" s="95">
        <f t="shared" si="8"/>
        <v>0</v>
      </c>
      <c r="F282" s="138">
        <v>6.73</v>
      </c>
      <c r="G282" s="98">
        <f t="shared" si="9"/>
        <v>0</v>
      </c>
      <c r="H282" s="98"/>
      <c r="I282" s="152"/>
      <c r="J282" s="102"/>
      <c r="K282" s="98">
        <f>мар.25!K282+апр.25!H282-апр.25!G282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38">
        <v>6.73</v>
      </c>
      <c r="G283" s="98">
        <f t="shared" si="9"/>
        <v>0</v>
      </c>
      <c r="H283" s="98"/>
      <c r="I283" s="152"/>
      <c r="J283" s="102"/>
      <c r="K283" s="98">
        <f>мар.25!K283+апр.25!H283-апр.25!G283</f>
        <v>0</v>
      </c>
    </row>
    <row r="284" spans="1:11">
      <c r="A284" s="45"/>
      <c r="B284" s="3">
        <v>266</v>
      </c>
      <c r="C284" s="95"/>
      <c r="D284" s="95"/>
      <c r="E284" s="95">
        <f t="shared" si="8"/>
        <v>0</v>
      </c>
      <c r="F284" s="138">
        <v>6.73</v>
      </c>
      <c r="G284" s="98">
        <f t="shared" si="9"/>
        <v>0</v>
      </c>
      <c r="H284" s="98"/>
      <c r="I284" s="152"/>
      <c r="J284" s="102"/>
      <c r="K284" s="98">
        <f>мар.25!K284+апр.25!H284-апр.25!G284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38">
        <v>6.73</v>
      </c>
      <c r="G285" s="98">
        <f t="shared" si="9"/>
        <v>0</v>
      </c>
      <c r="H285" s="98"/>
      <c r="I285" s="152"/>
      <c r="J285" s="102"/>
      <c r="K285" s="98">
        <f>мар.25!K285+апр.25!H285-апр.25!G285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38">
        <v>6.73</v>
      </c>
      <c r="G286" s="98">
        <f t="shared" si="9"/>
        <v>0</v>
      </c>
      <c r="H286" s="98"/>
      <c r="I286" s="152"/>
      <c r="J286" s="102"/>
      <c r="K286" s="98">
        <f>мар.25!K286+апр.25!H286-апр.25!G286</f>
        <v>0</v>
      </c>
    </row>
    <row r="287" spans="1:11">
      <c r="A287" s="45"/>
      <c r="B287" s="3">
        <v>269</v>
      </c>
      <c r="C287" s="95"/>
      <c r="D287" s="95"/>
      <c r="E287" s="95">
        <f t="shared" si="8"/>
        <v>0</v>
      </c>
      <c r="F287" s="138">
        <v>6.73</v>
      </c>
      <c r="G287" s="98">
        <f t="shared" si="9"/>
        <v>0</v>
      </c>
      <c r="H287" s="98"/>
      <c r="I287" s="152"/>
      <c r="J287" s="102"/>
      <c r="K287" s="98">
        <f>мар.25!K287+апр.25!H287-апр.25!G287</f>
        <v>-6252.49</v>
      </c>
    </row>
    <row r="288" spans="1:11">
      <c r="A288" s="45"/>
      <c r="B288" s="3">
        <v>270</v>
      </c>
      <c r="C288" s="95"/>
      <c r="D288" s="95"/>
      <c r="E288" s="95">
        <f t="shared" si="8"/>
        <v>0</v>
      </c>
      <c r="F288" s="138">
        <v>6.73</v>
      </c>
      <c r="G288" s="98">
        <f t="shared" si="9"/>
        <v>0</v>
      </c>
      <c r="H288" s="98"/>
      <c r="I288" s="152"/>
      <c r="J288" s="102"/>
      <c r="K288" s="98">
        <f>мар.25!K288+апр.25!H288-апр.25!G288</f>
        <v>10</v>
      </c>
    </row>
    <row r="289" spans="1:11">
      <c r="A289" s="45"/>
      <c r="B289" s="3">
        <v>271</v>
      </c>
      <c r="C289" s="95"/>
      <c r="D289" s="95"/>
      <c r="E289" s="95">
        <f t="shared" si="8"/>
        <v>0</v>
      </c>
      <c r="F289" s="138">
        <v>6.73</v>
      </c>
      <c r="G289" s="98">
        <f t="shared" si="9"/>
        <v>0</v>
      </c>
      <c r="H289" s="98"/>
      <c r="I289" s="152"/>
      <c r="J289" s="102"/>
      <c r="K289" s="98">
        <f>мар.25!K289+апр.25!H289-апр.25!G289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38">
        <v>6.73</v>
      </c>
      <c r="G290" s="98">
        <f t="shared" si="9"/>
        <v>0</v>
      </c>
      <c r="H290" s="98"/>
      <c r="I290" s="152"/>
      <c r="J290" s="102"/>
      <c r="K290" s="98">
        <f>мар.25!K290+апр.25!H290-апр.25!G290</f>
        <v>0</v>
      </c>
    </row>
    <row r="291" spans="1:11">
      <c r="A291" s="45"/>
      <c r="B291" s="3" t="s">
        <v>26</v>
      </c>
      <c r="C291" s="95"/>
      <c r="D291" s="95"/>
      <c r="E291" s="95">
        <f t="shared" si="8"/>
        <v>0</v>
      </c>
      <c r="F291" s="48">
        <v>4.71</v>
      </c>
      <c r="G291" s="98">
        <f t="shared" si="9"/>
        <v>0</v>
      </c>
      <c r="H291" s="98"/>
      <c r="I291" s="152"/>
      <c r="J291" s="102"/>
      <c r="K291" s="98">
        <f>мар.25!K291+апр.25!H291-апр.25!G291</f>
        <v>-25141.9</v>
      </c>
    </row>
    <row r="292" spans="1:11">
      <c r="A292" s="45"/>
      <c r="B292" s="3">
        <v>273</v>
      </c>
      <c r="C292" s="95"/>
      <c r="D292" s="95"/>
      <c r="E292" s="95">
        <f t="shared" si="8"/>
        <v>0</v>
      </c>
      <c r="F292" s="48">
        <v>4.71</v>
      </c>
      <c r="G292" s="98">
        <f t="shared" si="9"/>
        <v>0</v>
      </c>
      <c r="H292" s="98"/>
      <c r="I292" s="152"/>
      <c r="J292" s="102"/>
      <c r="K292" s="98">
        <f>мар.25!K292+апр.25!H292-апр.25!G292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2">
        <v>6.73</v>
      </c>
      <c r="G293" s="98">
        <f t="shared" si="9"/>
        <v>0</v>
      </c>
      <c r="H293" s="98"/>
      <c r="I293" s="152"/>
      <c r="J293" s="102"/>
      <c r="K293" s="98">
        <f>мар.25!K293+апр.25!H293-апр.25!G293</f>
        <v>0</v>
      </c>
    </row>
    <row r="294" spans="1:11">
      <c r="A294" s="45"/>
      <c r="B294" s="3">
        <v>275</v>
      </c>
      <c r="C294" s="95"/>
      <c r="D294" s="95"/>
      <c r="E294" s="95">
        <f t="shared" si="8"/>
        <v>0</v>
      </c>
      <c r="F294" s="138">
        <v>6.73</v>
      </c>
      <c r="G294" s="98">
        <f t="shared" si="9"/>
        <v>0</v>
      </c>
      <c r="H294" s="98"/>
      <c r="I294" s="152"/>
      <c r="J294" s="102"/>
      <c r="K294" s="98">
        <f>мар.25!K294+апр.25!H294-апр.25!G294</f>
        <v>2330.12</v>
      </c>
    </row>
    <row r="295" spans="1:11">
      <c r="A295" s="45"/>
      <c r="B295" s="3">
        <v>276</v>
      </c>
      <c r="C295" s="95"/>
      <c r="D295" s="95"/>
      <c r="E295" s="95">
        <f t="shared" si="8"/>
        <v>0</v>
      </c>
      <c r="F295" s="138">
        <v>6.73</v>
      </c>
      <c r="G295" s="98">
        <f t="shared" si="9"/>
        <v>0</v>
      </c>
      <c r="H295" s="98"/>
      <c r="I295" s="152"/>
      <c r="J295" s="102"/>
      <c r="K295" s="98">
        <f>мар.25!K295+апр.25!H295-апр.25!G295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38">
        <v>6.73</v>
      </c>
      <c r="G296" s="98">
        <f t="shared" si="9"/>
        <v>0</v>
      </c>
      <c r="H296" s="98"/>
      <c r="I296" s="152"/>
      <c r="J296" s="102"/>
      <c r="K296" s="98">
        <f>мар.25!K296+апр.25!H296-апр.25!G296</f>
        <v>0</v>
      </c>
    </row>
    <row r="297" spans="1:11">
      <c r="A297" s="45"/>
      <c r="B297" s="11">
        <v>278</v>
      </c>
      <c r="C297" s="95"/>
      <c r="D297" s="95"/>
      <c r="E297" s="95">
        <f t="shared" si="8"/>
        <v>0</v>
      </c>
      <c r="F297" s="138">
        <v>6.73</v>
      </c>
      <c r="G297" s="98">
        <f t="shared" si="9"/>
        <v>0</v>
      </c>
      <c r="H297" s="98"/>
      <c r="I297" s="152"/>
      <c r="J297" s="102"/>
      <c r="K297" s="98">
        <f>мар.25!K297+апр.25!H297-апр.25!G297</f>
        <v>0</v>
      </c>
    </row>
    <row r="298" spans="1:11">
      <c r="A298" s="45"/>
      <c r="B298" s="3">
        <v>279</v>
      </c>
      <c r="C298" s="95"/>
      <c r="D298" s="95"/>
      <c r="E298" s="95">
        <f t="shared" si="8"/>
        <v>0</v>
      </c>
      <c r="F298" s="138">
        <v>6.73</v>
      </c>
      <c r="G298" s="98">
        <f t="shared" si="9"/>
        <v>0</v>
      </c>
      <c r="H298" s="98"/>
      <c r="I298" s="152"/>
      <c r="J298" s="102"/>
      <c r="K298" s="98">
        <f>мар.25!K298+апр.25!H298-апр.25!G298</f>
        <v>-14872.57</v>
      </c>
    </row>
    <row r="299" spans="1:11">
      <c r="A299" s="57"/>
      <c r="B299" s="3">
        <v>280</v>
      </c>
      <c r="C299" s="95"/>
      <c r="D299" s="95"/>
      <c r="E299" s="95">
        <f t="shared" si="8"/>
        <v>0</v>
      </c>
      <c r="F299" s="138">
        <v>6.73</v>
      </c>
      <c r="G299" s="98">
        <f t="shared" si="9"/>
        <v>0</v>
      </c>
      <c r="H299" s="98"/>
      <c r="I299" s="152"/>
      <c r="J299" s="102"/>
      <c r="K299" s="98">
        <f>мар.25!K299+апр.25!H299-апр.25!G299</f>
        <v>-15738.259999999998</v>
      </c>
    </row>
    <row r="300" spans="1:11">
      <c r="A300" s="45"/>
      <c r="B300" s="11">
        <v>281</v>
      </c>
      <c r="C300" s="95"/>
      <c r="D300" s="95"/>
      <c r="E300" s="95">
        <f t="shared" si="8"/>
        <v>0</v>
      </c>
      <c r="F300" s="138">
        <v>6.73</v>
      </c>
      <c r="G300" s="98">
        <f t="shared" si="9"/>
        <v>0</v>
      </c>
      <c r="H300" s="98"/>
      <c r="I300" s="152"/>
      <c r="J300" s="102"/>
      <c r="K300" s="98">
        <f>мар.25!K300+апр.25!H300-апр.25!G300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8"/>
        <v>0</v>
      </c>
      <c r="F301" s="138">
        <v>6.73</v>
      </c>
      <c r="G301" s="98">
        <f t="shared" si="9"/>
        <v>0</v>
      </c>
      <c r="H301" s="98"/>
      <c r="I301" s="152"/>
      <c r="J301" s="102"/>
      <c r="K301" s="98">
        <f>мар.25!K301+апр.25!H301-апр.25!G301</f>
        <v>0</v>
      </c>
    </row>
    <row r="302" spans="1:11">
      <c r="A302" s="45"/>
      <c r="B302" s="25">
        <v>283</v>
      </c>
      <c r="C302" s="95"/>
      <c r="D302" s="95"/>
      <c r="E302" s="95">
        <f t="shared" si="8"/>
        <v>0</v>
      </c>
      <c r="F302" s="138">
        <v>6.73</v>
      </c>
      <c r="G302" s="98">
        <f t="shared" si="9"/>
        <v>0</v>
      </c>
      <c r="H302" s="98"/>
      <c r="I302" s="152"/>
      <c r="J302" s="102"/>
      <c r="K302" s="98">
        <f>мар.25!K302+апр.25!H302-апр.25!G302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8"/>
        <v>0</v>
      </c>
      <c r="F303" s="138">
        <v>6.73</v>
      </c>
      <c r="G303" s="98">
        <f t="shared" si="9"/>
        <v>0</v>
      </c>
      <c r="H303" s="98"/>
      <c r="I303" s="152"/>
      <c r="J303" s="102"/>
      <c r="K303" s="98">
        <f>мар.25!K303+апр.25!H303-апр.25!G303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38">
        <v>6.73</v>
      </c>
      <c r="G304" s="98">
        <f t="shared" si="9"/>
        <v>0</v>
      </c>
      <c r="H304" s="98"/>
      <c r="I304" s="152"/>
      <c r="J304" s="102"/>
      <c r="K304" s="98">
        <f>мар.25!K304+апр.25!H304-апр.25!G304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38">
        <v>6.73</v>
      </c>
      <c r="G305" s="98">
        <f t="shared" si="9"/>
        <v>0</v>
      </c>
      <c r="H305" s="98"/>
      <c r="I305" s="152"/>
      <c r="J305" s="102"/>
      <c r="K305" s="98">
        <f>мар.25!K305+апр.25!H305-апр.25!G305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38">
        <v>6.73</v>
      </c>
      <c r="G306" s="98">
        <f t="shared" si="9"/>
        <v>0</v>
      </c>
      <c r="H306" s="98"/>
      <c r="I306" s="152"/>
      <c r="J306" s="102"/>
      <c r="K306" s="98">
        <f>мар.25!K306+апр.25!H306-апр.25!G306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38">
        <v>6.73</v>
      </c>
      <c r="G307" s="98">
        <f t="shared" si="9"/>
        <v>0</v>
      </c>
      <c r="H307" s="98"/>
      <c r="I307" s="152"/>
      <c r="J307" s="102"/>
      <c r="K307" s="98">
        <f>мар.25!K307+апр.25!H307-апр.25!G307</f>
        <v>0</v>
      </c>
    </row>
    <row r="308" spans="1:11">
      <c r="A308" s="45"/>
      <c r="B308" s="3">
        <v>288</v>
      </c>
      <c r="C308" s="95"/>
      <c r="D308" s="95"/>
      <c r="E308" s="95">
        <f t="shared" si="8"/>
        <v>0</v>
      </c>
      <c r="F308" s="138">
        <v>6.73</v>
      </c>
      <c r="G308" s="98">
        <f t="shared" si="9"/>
        <v>0</v>
      </c>
      <c r="H308" s="98"/>
      <c r="I308" s="152"/>
      <c r="J308" s="102"/>
      <c r="K308" s="98">
        <f>мар.25!K308+апр.25!H308-апр.25!G308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8"/>
        <v>0</v>
      </c>
      <c r="F309" s="138">
        <v>6.73</v>
      </c>
      <c r="G309" s="98">
        <f t="shared" si="9"/>
        <v>0</v>
      </c>
      <c r="H309" s="98"/>
      <c r="I309" s="152"/>
      <c r="J309" s="102"/>
      <c r="K309" s="98">
        <f>мар.25!K309+апр.25!H309-апр.25!G309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38">
        <v>6.73</v>
      </c>
      <c r="G310" s="98">
        <f t="shared" si="9"/>
        <v>0</v>
      </c>
      <c r="H310" s="98"/>
      <c r="I310" s="152"/>
      <c r="J310" s="102"/>
      <c r="K310" s="98">
        <f>мар.25!K310+апр.25!H310-апр.25!G310</f>
        <v>0</v>
      </c>
    </row>
    <row r="311" spans="1:11">
      <c r="A311" s="45"/>
      <c r="B311" s="3">
        <v>291</v>
      </c>
      <c r="C311" s="95"/>
      <c r="D311" s="95"/>
      <c r="E311" s="95">
        <f t="shared" si="8"/>
        <v>0</v>
      </c>
      <c r="F311" s="138">
        <v>6.73</v>
      </c>
      <c r="G311" s="98">
        <f t="shared" si="9"/>
        <v>0</v>
      </c>
      <c r="H311" s="98"/>
      <c r="I311" s="152"/>
      <c r="J311" s="102"/>
      <c r="K311" s="98">
        <f>мар.25!K311+апр.25!H311-апр.25!G311</f>
        <v>-29.32</v>
      </c>
    </row>
    <row r="312" spans="1:11">
      <c r="A312" s="45"/>
      <c r="B312" s="3">
        <v>292</v>
      </c>
      <c r="C312" s="95"/>
      <c r="D312" s="95"/>
      <c r="E312" s="95">
        <f t="shared" si="8"/>
        <v>0</v>
      </c>
      <c r="F312" s="138">
        <v>6.73</v>
      </c>
      <c r="G312" s="98">
        <f t="shared" si="9"/>
        <v>0</v>
      </c>
      <c r="H312" s="98"/>
      <c r="I312" s="152"/>
      <c r="J312" s="102"/>
      <c r="K312" s="98">
        <f>мар.25!K312+апр.25!H312-апр.25!G312</f>
        <v>-23825.72</v>
      </c>
    </row>
    <row r="313" spans="1:11">
      <c r="A313" s="45"/>
      <c r="B313" s="3">
        <v>293</v>
      </c>
      <c r="C313" s="95"/>
      <c r="D313" s="95"/>
      <c r="E313" s="95">
        <f t="shared" si="8"/>
        <v>0</v>
      </c>
      <c r="F313" s="138">
        <v>6.73</v>
      </c>
      <c r="G313" s="98">
        <f t="shared" si="9"/>
        <v>0</v>
      </c>
      <c r="H313" s="98"/>
      <c r="I313" s="152"/>
      <c r="J313" s="102"/>
      <c r="K313" s="98">
        <f>мар.25!K313+апр.25!H313-апр.25!G313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38">
        <v>6.73</v>
      </c>
      <c r="G314" s="98">
        <f t="shared" si="9"/>
        <v>0</v>
      </c>
      <c r="H314" s="98"/>
      <c r="I314" s="152"/>
      <c r="J314" s="102"/>
      <c r="K314" s="98">
        <f>мар.25!K314+апр.25!H314-апр.25!G314</f>
        <v>0</v>
      </c>
    </row>
    <row r="315" spans="1:11">
      <c r="A315" s="45"/>
      <c r="B315" s="3">
        <v>295</v>
      </c>
      <c r="C315" s="95"/>
      <c r="D315" s="95"/>
      <c r="E315" s="95">
        <f t="shared" si="8"/>
        <v>0</v>
      </c>
      <c r="F315" s="138">
        <v>6.73</v>
      </c>
      <c r="G315" s="98">
        <f t="shared" si="9"/>
        <v>0</v>
      </c>
      <c r="H315" s="98"/>
      <c r="I315" s="152"/>
      <c r="J315" s="102"/>
      <c r="K315" s="98">
        <f>мар.25!K315+апр.25!H315-апр.25!G315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38">
        <v>6.73</v>
      </c>
      <c r="G316" s="98">
        <f t="shared" si="9"/>
        <v>0</v>
      </c>
      <c r="H316" s="98"/>
      <c r="I316" s="152"/>
      <c r="J316" s="102"/>
      <c r="K316" s="98">
        <f>мар.25!K316+апр.25!H316-апр.25!G316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38">
        <v>6.73</v>
      </c>
      <c r="G317" s="98">
        <f t="shared" si="9"/>
        <v>0</v>
      </c>
      <c r="H317" s="98"/>
      <c r="I317" s="152"/>
      <c r="J317" s="102"/>
      <c r="K317" s="98">
        <f>мар.25!K317+апр.25!H317-апр.25!G317</f>
        <v>0</v>
      </c>
    </row>
    <row r="318" spans="1:11">
      <c r="A318" s="45"/>
      <c r="B318" s="3">
        <v>298</v>
      </c>
      <c r="C318" s="95"/>
      <c r="D318" s="95"/>
      <c r="E318" s="95">
        <f t="shared" si="8"/>
        <v>0</v>
      </c>
      <c r="F318" s="138">
        <v>6.73</v>
      </c>
      <c r="G318" s="98">
        <f t="shared" si="9"/>
        <v>0</v>
      </c>
      <c r="H318" s="98"/>
      <c r="I318" s="152"/>
      <c r="J318" s="102"/>
      <c r="K318" s="98">
        <f>мар.25!K318+апр.25!H318-апр.25!G318</f>
        <v>0</v>
      </c>
    </row>
    <row r="319" spans="1:11">
      <c r="A319" s="45"/>
      <c r="B319" s="3">
        <v>299</v>
      </c>
      <c r="C319" s="95"/>
      <c r="D319" s="95"/>
      <c r="E319" s="95">
        <f t="shared" si="8"/>
        <v>0</v>
      </c>
      <c r="F319" s="138">
        <v>6.73</v>
      </c>
      <c r="G319" s="98">
        <f t="shared" si="9"/>
        <v>0</v>
      </c>
      <c r="H319" s="98"/>
      <c r="I319" s="152"/>
      <c r="J319" s="102"/>
      <c r="K319" s="98">
        <f>мар.25!K319+апр.25!H319-апр.25!G319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38">
        <v>6.73</v>
      </c>
      <c r="G320" s="98">
        <f t="shared" si="9"/>
        <v>0</v>
      </c>
      <c r="H320" s="98"/>
      <c r="I320" s="152"/>
      <c r="J320" s="102"/>
      <c r="K320" s="98">
        <f>мар.25!K320+апр.25!H320-апр.25!G320</f>
        <v>0</v>
      </c>
    </row>
    <row r="321" spans="1:11">
      <c r="A321" s="45"/>
      <c r="B321" s="3">
        <v>301</v>
      </c>
      <c r="C321" s="95"/>
      <c r="D321" s="95"/>
      <c r="E321" s="95">
        <f t="shared" si="8"/>
        <v>0</v>
      </c>
      <c r="F321" s="138">
        <v>6.73</v>
      </c>
      <c r="G321" s="98">
        <f t="shared" si="9"/>
        <v>0</v>
      </c>
      <c r="H321" s="98"/>
      <c r="I321" s="152"/>
      <c r="J321" s="102"/>
      <c r="K321" s="98">
        <f>мар.25!K321+апр.25!H321-апр.25!G321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38">
        <v>6.73</v>
      </c>
      <c r="G322" s="98">
        <f t="shared" si="9"/>
        <v>0</v>
      </c>
      <c r="H322" s="98"/>
      <c r="I322" s="152"/>
      <c r="J322" s="102"/>
      <c r="K322" s="98">
        <f>мар.25!K322+апр.25!H322-апр.25!G322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38">
        <v>6.73</v>
      </c>
      <c r="G323" s="98">
        <f t="shared" si="9"/>
        <v>0</v>
      </c>
      <c r="H323" s="98"/>
      <c r="I323" s="152"/>
      <c r="J323" s="102"/>
      <c r="K323" s="98">
        <f>мар.25!K323+апр.25!H323-апр.25!G323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38">
        <v>6.73</v>
      </c>
      <c r="G324" s="98">
        <f t="shared" si="9"/>
        <v>0</v>
      </c>
      <c r="H324" s="98"/>
      <c r="I324" s="152"/>
      <c r="J324" s="102"/>
      <c r="K324" s="98">
        <f>мар.25!K324+апр.25!H324-апр.25!G324</f>
        <v>0</v>
      </c>
    </row>
    <row r="325" spans="1:11">
      <c r="A325" s="45"/>
      <c r="B325" s="3">
        <v>309</v>
      </c>
      <c r="C325" s="95"/>
      <c r="D325" s="95"/>
      <c r="E325" s="95">
        <f t="shared" si="8"/>
        <v>0</v>
      </c>
      <c r="F325" s="138">
        <v>6.73</v>
      </c>
      <c r="G325" s="98">
        <f t="shared" si="9"/>
        <v>0</v>
      </c>
      <c r="H325" s="98"/>
      <c r="I325" s="152"/>
      <c r="J325" s="102"/>
      <c r="K325" s="98">
        <f>мар.25!K325+апр.25!H325-апр.25!G325</f>
        <v>0</v>
      </c>
    </row>
    <row r="326" spans="1:11">
      <c r="A326" s="45"/>
      <c r="B326" s="11">
        <v>311</v>
      </c>
      <c r="C326" s="95"/>
      <c r="D326" s="95"/>
      <c r="E326" s="95">
        <f t="shared" si="8"/>
        <v>0</v>
      </c>
      <c r="F326" s="138">
        <v>6.73</v>
      </c>
      <c r="G326" s="98">
        <f t="shared" si="9"/>
        <v>0</v>
      </c>
      <c r="H326" s="98"/>
      <c r="I326" s="152"/>
      <c r="J326" s="102"/>
      <c r="K326" s="98">
        <f>мар.25!K326+апр.25!H326-апр.25!G326</f>
        <v>946.33</v>
      </c>
    </row>
    <row r="327" spans="1:11">
      <c r="A327" s="45"/>
      <c r="B327" s="11">
        <v>306</v>
      </c>
      <c r="C327" s="95"/>
      <c r="D327" s="95"/>
      <c r="E327" s="95">
        <f t="shared" si="8"/>
        <v>0</v>
      </c>
      <c r="F327" s="138">
        <v>6.73</v>
      </c>
      <c r="G327" s="98">
        <f t="shared" si="9"/>
        <v>0</v>
      </c>
      <c r="H327" s="98"/>
      <c r="I327" s="152"/>
      <c r="J327" s="102"/>
      <c r="K327" s="98">
        <f>мар.25!K327+апр.25!H327-апр.25!G327</f>
        <v>1253.9000000000001</v>
      </c>
    </row>
    <row r="328" spans="1:11">
      <c r="A328" s="45"/>
      <c r="B328" s="11">
        <v>312</v>
      </c>
      <c r="C328" s="95"/>
      <c r="D328" s="95"/>
      <c r="E328" s="95">
        <f t="shared" si="8"/>
        <v>0</v>
      </c>
      <c r="F328" s="138">
        <v>4.71</v>
      </c>
      <c r="G328" s="98">
        <f t="shared" si="9"/>
        <v>0</v>
      </c>
      <c r="H328" s="98"/>
      <c r="I328" s="152"/>
      <c r="J328" s="102"/>
      <c r="K328" s="98">
        <f>мар.25!K328+апр.25!H328-апр.25!G328</f>
        <v>-21806.75</v>
      </c>
    </row>
    <row r="329" spans="1:11">
      <c r="A329" s="45"/>
      <c r="B329" s="11">
        <v>313</v>
      </c>
      <c r="C329" s="95"/>
      <c r="D329" s="95"/>
      <c r="E329" s="95">
        <f t="shared" si="8"/>
        <v>0</v>
      </c>
      <c r="F329" s="3">
        <v>6.73</v>
      </c>
      <c r="G329" s="98">
        <f t="shared" si="9"/>
        <v>0</v>
      </c>
      <c r="H329" s="98"/>
      <c r="I329" s="152"/>
      <c r="J329" s="102"/>
      <c r="K329" s="98">
        <f>мар.25!K329+апр.25!H329-апр.25!G329</f>
        <v>0</v>
      </c>
    </row>
    <row r="330" spans="1:11">
      <c r="A330" s="45"/>
      <c r="B330" s="11">
        <v>314</v>
      </c>
      <c r="C330" s="95"/>
      <c r="D330" s="95"/>
      <c r="E330" s="95">
        <f t="shared" si="8"/>
        <v>0</v>
      </c>
      <c r="F330" s="43">
        <v>6.73</v>
      </c>
      <c r="G330" s="98">
        <f t="shared" si="9"/>
        <v>0</v>
      </c>
      <c r="H330" s="98"/>
      <c r="I330" s="152"/>
      <c r="J330" s="102"/>
      <c r="K330" s="98">
        <f>мар.25!K330+апр.25!H330-апр.25!G330</f>
        <v>0</v>
      </c>
    </row>
    <row r="331" spans="1:11">
      <c r="A331" s="45"/>
      <c r="B331" s="11">
        <v>316</v>
      </c>
      <c r="C331" s="95"/>
      <c r="D331" s="95"/>
      <c r="E331" s="95">
        <f t="shared" si="8"/>
        <v>0</v>
      </c>
      <c r="F331" s="43">
        <v>6.73</v>
      </c>
      <c r="G331" s="98">
        <f t="shared" si="9"/>
        <v>0</v>
      </c>
      <c r="H331" s="98"/>
      <c r="I331" s="152"/>
      <c r="J331" s="102"/>
      <c r="K331" s="98">
        <f>мар.25!K331+апр.25!H331-апр.25!G331</f>
        <v>0</v>
      </c>
    </row>
    <row r="332" spans="1:11">
      <c r="A332" s="45"/>
      <c r="B332" s="45" t="s">
        <v>22</v>
      </c>
      <c r="C332" s="95"/>
      <c r="D332" s="95"/>
      <c r="E332" s="95">
        <f t="shared" si="8"/>
        <v>0</v>
      </c>
      <c r="F332" s="43">
        <v>6.73</v>
      </c>
      <c r="G332" s="98">
        <f t="shared" si="9"/>
        <v>0</v>
      </c>
      <c r="H332" s="98"/>
      <c r="I332" s="152"/>
      <c r="J332" s="102"/>
      <c r="K332" s="98">
        <f>мар.25!K332+апр.25!H332-апр.25!G332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43">
        <v>6.73</v>
      </c>
      <c r="G333" s="78">
        <f>SUM(G7:G332)</f>
        <v>0</v>
      </c>
      <c r="H333" s="78">
        <f>SUM(H7:H332)</f>
        <v>0</v>
      </c>
      <c r="I333" s="111"/>
      <c r="J333" s="111"/>
      <c r="K333" s="98">
        <f>мар.25!K333+апр.25!H333-апр.25!G333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65" t="s">
        <v>29</v>
      </c>
      <c r="C335" s="21"/>
      <c r="D335" s="21"/>
      <c r="E335" s="47">
        <v>0</v>
      </c>
      <c r="F335" s="92"/>
      <c r="G335" s="112"/>
      <c r="H335" s="76"/>
      <c r="I335" s="76"/>
      <c r="J335" s="93"/>
      <c r="K335" s="112"/>
    </row>
    <row r="336" spans="1:11">
      <c r="A336" s="74"/>
      <c r="B336" s="65" t="s">
        <v>28</v>
      </c>
      <c r="C336" s="20"/>
      <c r="D336" s="21"/>
      <c r="E336" s="134">
        <f t="shared" ref="E336:E338" si="10">D336-C336</f>
        <v>0</v>
      </c>
      <c r="F336" s="92"/>
      <c r="G336" s="112"/>
      <c r="H336" s="76"/>
      <c r="I336" s="76"/>
      <c r="J336" s="93"/>
      <c r="K336" s="112"/>
    </row>
    <row r="337" spans="1:11">
      <c r="A337" s="74"/>
      <c r="B337" s="65" t="s">
        <v>28</v>
      </c>
      <c r="C337" s="20"/>
      <c r="D337" s="20"/>
      <c r="E337" s="134">
        <f t="shared" si="10"/>
        <v>0</v>
      </c>
      <c r="F337" s="112"/>
      <c r="G337" s="112"/>
      <c r="H337" s="76"/>
      <c r="I337" s="76"/>
      <c r="J337" s="93"/>
      <c r="K337" s="112"/>
    </row>
    <row r="338" spans="1:11">
      <c r="A338" s="74"/>
      <c r="B338" s="65" t="s">
        <v>28</v>
      </c>
      <c r="C338" s="20"/>
      <c r="D338" s="20"/>
      <c r="E338" s="134">
        <f t="shared" si="10"/>
        <v>0</v>
      </c>
      <c r="F338" s="76"/>
      <c r="G338" s="76"/>
      <c r="H338" s="76"/>
      <c r="I338" s="76"/>
      <c r="J338" s="93"/>
      <c r="K338" s="76"/>
    </row>
    <row r="339" spans="1:11">
      <c r="A339" s="74"/>
      <c r="B339" s="76"/>
      <c r="C339" s="76"/>
      <c r="D339" s="76"/>
      <c r="E339" s="76"/>
      <c r="F339" s="76"/>
      <c r="G339" s="76"/>
      <c r="H339" s="76"/>
      <c r="I339" s="76"/>
      <c r="J339" s="76"/>
      <c r="K339" s="76"/>
    </row>
    <row r="340" spans="1:11">
      <c r="A340" s="74"/>
      <c r="B340" s="76"/>
      <c r="C340" s="76"/>
      <c r="D340" s="76"/>
      <c r="E340" s="76"/>
      <c r="F340" s="76"/>
      <c r="G340" s="76"/>
      <c r="H340" s="76"/>
      <c r="I340" s="76"/>
      <c r="J340" s="76"/>
      <c r="K340" s="76"/>
    </row>
    <row r="341" spans="1:11">
      <c r="A341" s="74"/>
      <c r="B341" s="76"/>
      <c r="C341" s="76"/>
      <c r="D341" s="76"/>
      <c r="E341" s="76"/>
      <c r="F341" s="76"/>
      <c r="G341" s="76"/>
      <c r="H341" s="76"/>
      <c r="I341" s="76"/>
      <c r="J341" s="76"/>
      <c r="K341" s="76"/>
    </row>
    <row r="342" spans="1:11">
      <c r="A342" s="94"/>
      <c r="B342" s="76"/>
      <c r="C342" s="76"/>
      <c r="D342" s="76"/>
      <c r="E342" s="76"/>
      <c r="F342" s="76"/>
      <c r="G342" s="76"/>
      <c r="H342" s="76"/>
      <c r="I342" s="76"/>
      <c r="J342" s="76"/>
      <c r="K342" s="76"/>
    </row>
    <row r="343" spans="1:11">
      <c r="A343" s="84"/>
      <c r="B343" s="76"/>
      <c r="C343" s="76"/>
      <c r="D343" s="76"/>
      <c r="E343" s="76"/>
      <c r="F343" s="76"/>
      <c r="G343" s="76"/>
      <c r="H343" s="76"/>
      <c r="I343" s="76"/>
      <c r="J343" s="76"/>
      <c r="K343" s="76"/>
    </row>
    <row r="344" spans="1:11">
      <c r="A344" s="84"/>
      <c r="B344" s="76"/>
      <c r="C344" s="76"/>
      <c r="D344" s="76"/>
      <c r="E344" s="76"/>
      <c r="F344" s="76"/>
      <c r="G344" s="76"/>
      <c r="H344" s="76"/>
      <c r="I344" s="76"/>
      <c r="J344" s="76"/>
      <c r="K344" s="76"/>
    </row>
    <row r="345" spans="1:11">
      <c r="A345" s="59"/>
    </row>
    <row r="346" spans="1:11">
      <c r="A346" s="59"/>
    </row>
    <row r="347" spans="1:11">
      <c r="A347" s="59"/>
    </row>
    <row r="348" spans="1:11">
      <c r="A348" s="59"/>
    </row>
    <row r="349" spans="1:11">
      <c r="A349" s="59"/>
    </row>
    <row r="350" spans="1:11">
      <c r="A350" s="59"/>
    </row>
    <row r="351" spans="1:11">
      <c r="A351" s="59"/>
    </row>
    <row r="352" spans="1:11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8" priority="11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theme="5" tint="0.39997558519241921"/>
  </sheetPr>
  <dimension ref="A1:K466"/>
  <sheetViews>
    <sheetView topLeftCell="A296" workbookViewId="0">
      <selection activeCell="K7" sqref="K7:K332"/>
    </sheetView>
  </sheetViews>
  <sheetFormatPr defaultColWidth="9.140625" defaultRowHeight="15"/>
  <cols>
    <col min="1" max="1" width="19.42578125" style="22" customWidth="1"/>
    <col min="2" max="2" width="9.140625" style="22"/>
    <col min="3" max="3" width="11" style="22" customWidth="1"/>
    <col min="4" max="4" width="9.140625" style="22"/>
    <col min="5" max="5" width="11.42578125" style="22" customWidth="1"/>
    <col min="6" max="6" width="9.140625" style="22"/>
    <col min="7" max="7" width="14.7109375" style="22" customWidth="1"/>
    <col min="8" max="8" width="12.5703125" style="22" bestFit="1" customWidth="1"/>
    <col min="9" max="9" width="12.140625" style="22" customWidth="1"/>
    <col min="10" max="10" width="10.140625" style="22" bestFit="1" customWidth="1"/>
    <col min="11" max="11" width="12" style="22" customWidth="1"/>
    <col min="12" max="16384" width="9.140625" style="22"/>
  </cols>
  <sheetData>
    <row r="1" spans="1:11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>
      <c r="A3" s="169" t="s">
        <v>50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1">
      <c r="A4" s="33">
        <v>2</v>
      </c>
      <c r="B4" s="33">
        <v>3</v>
      </c>
      <c r="C4" s="33">
        <v>4</v>
      </c>
      <c r="D4" s="33">
        <v>5</v>
      </c>
      <c r="E4" s="33">
        <v>6</v>
      </c>
      <c r="F4" s="33">
        <v>7</v>
      </c>
      <c r="G4" s="33">
        <v>8</v>
      </c>
      <c r="H4" s="33">
        <v>9</v>
      </c>
      <c r="I4" s="33">
        <v>10</v>
      </c>
      <c r="J4" s="33">
        <v>11</v>
      </c>
      <c r="K4" s="33">
        <v>12</v>
      </c>
    </row>
    <row r="5" spans="1:11" ht="14.4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6">
        <v>0</v>
      </c>
      <c r="C7" s="95"/>
      <c r="D7" s="95"/>
      <c r="E7" s="95">
        <f>D7-C7</f>
        <v>0</v>
      </c>
      <c r="F7" s="139">
        <v>6.73</v>
      </c>
      <c r="G7" s="98">
        <f t="shared" ref="G7:G72" si="0">F7*E7</f>
        <v>0</v>
      </c>
      <c r="H7" s="98"/>
      <c r="I7" s="65"/>
      <c r="J7" s="102"/>
      <c r="K7" s="98">
        <f>апр.25!K7+май.25!H7-май.25!G7</f>
        <v>0</v>
      </c>
    </row>
    <row r="8" spans="1:11">
      <c r="A8" s="45"/>
      <c r="B8" s="65">
        <v>0</v>
      </c>
      <c r="C8" s="95"/>
      <c r="D8" s="95"/>
      <c r="E8" s="95">
        <f t="shared" ref="E8:E72" si="1">D8-C8</f>
        <v>0</v>
      </c>
      <c r="F8" s="139">
        <v>6.73</v>
      </c>
      <c r="G8" s="98">
        <f t="shared" si="0"/>
        <v>0</v>
      </c>
      <c r="H8" s="98"/>
      <c r="I8" s="150"/>
      <c r="J8" s="102"/>
      <c r="K8" s="98">
        <f>апр.25!K8+май.25!H8-май.25!G8</f>
        <v>0</v>
      </c>
    </row>
    <row r="9" spans="1:11">
      <c r="A9" s="45"/>
      <c r="B9" s="2">
        <v>1</v>
      </c>
      <c r="C9" s="95"/>
      <c r="D9" s="95"/>
      <c r="E9" s="95">
        <f t="shared" si="1"/>
        <v>0</v>
      </c>
      <c r="F9" s="29">
        <v>4.71</v>
      </c>
      <c r="G9" s="98">
        <f t="shared" si="0"/>
        <v>0</v>
      </c>
      <c r="H9" s="98"/>
      <c r="I9" s="150"/>
      <c r="J9" s="102"/>
      <c r="K9" s="98">
        <f>апр.25!K9+май.25!H9-май.25!G9</f>
        <v>-8254.0499999999993</v>
      </c>
    </row>
    <row r="10" spans="1:11">
      <c r="A10" s="45"/>
      <c r="B10" s="3">
        <v>2</v>
      </c>
      <c r="C10" s="95"/>
      <c r="D10" s="95"/>
      <c r="E10" s="95">
        <f t="shared" si="1"/>
        <v>0</v>
      </c>
      <c r="F10" s="139">
        <v>6.73</v>
      </c>
      <c r="G10" s="98">
        <f t="shared" si="0"/>
        <v>0</v>
      </c>
      <c r="H10" s="98"/>
      <c r="I10" s="150"/>
      <c r="J10" s="102"/>
      <c r="K10" s="98">
        <f>апр.25!K10+май.25!H10-май.25!G10</f>
        <v>-7.33</v>
      </c>
    </row>
    <row r="11" spans="1:11">
      <c r="A11" s="45"/>
      <c r="B11" s="3">
        <v>3</v>
      </c>
      <c r="C11" s="95"/>
      <c r="D11" s="95"/>
      <c r="E11" s="95">
        <f t="shared" si="1"/>
        <v>0</v>
      </c>
      <c r="F11" s="139">
        <v>6.73</v>
      </c>
      <c r="G11" s="98">
        <f t="shared" si="0"/>
        <v>0</v>
      </c>
      <c r="H11" s="98"/>
      <c r="I11" s="150"/>
      <c r="J11" s="102"/>
      <c r="K11" s="98">
        <f>апр.25!K11+май.25!H11-май.25!G11</f>
        <v>0</v>
      </c>
    </row>
    <row r="12" spans="1:11">
      <c r="A12" s="45"/>
      <c r="B12" s="3">
        <v>4</v>
      </c>
      <c r="C12" s="95"/>
      <c r="D12" s="95"/>
      <c r="E12" s="95">
        <f t="shared" si="1"/>
        <v>0</v>
      </c>
      <c r="F12" s="139">
        <v>6.73</v>
      </c>
      <c r="G12" s="98">
        <f t="shared" si="0"/>
        <v>0</v>
      </c>
      <c r="H12" s="98"/>
      <c r="I12" s="150"/>
      <c r="J12" s="102"/>
      <c r="K12" s="98">
        <f>апр.25!K12+май.25!H12-май.25!G12</f>
        <v>-19816.37</v>
      </c>
    </row>
    <row r="13" spans="1:11">
      <c r="A13" s="45"/>
      <c r="B13" s="3">
        <v>5</v>
      </c>
      <c r="C13" s="95"/>
      <c r="D13" s="95"/>
      <c r="E13" s="95">
        <f t="shared" si="1"/>
        <v>0</v>
      </c>
      <c r="F13" s="139">
        <v>6.73</v>
      </c>
      <c r="G13" s="98">
        <f t="shared" si="0"/>
        <v>0</v>
      </c>
      <c r="H13" s="98"/>
      <c r="I13" s="150"/>
      <c r="J13" s="102"/>
      <c r="K13" s="98">
        <f>апр.25!K13+май.25!H13-май.25!G13</f>
        <v>-14.66</v>
      </c>
    </row>
    <row r="14" spans="1:11">
      <c r="A14" s="45"/>
      <c r="B14" s="3">
        <v>6</v>
      </c>
      <c r="C14" s="95"/>
      <c r="D14" s="95"/>
      <c r="E14" s="95">
        <f t="shared" si="1"/>
        <v>0</v>
      </c>
      <c r="F14" s="139">
        <v>6.73</v>
      </c>
      <c r="G14" s="98">
        <f t="shared" si="0"/>
        <v>0</v>
      </c>
      <c r="H14" s="98"/>
      <c r="I14" s="150"/>
      <c r="J14" s="102"/>
      <c r="K14" s="98">
        <f>апр.25!K14+май.25!H14-май.25!G14</f>
        <v>-993.23</v>
      </c>
    </row>
    <row r="15" spans="1:11">
      <c r="A15" s="45"/>
      <c r="B15" s="3">
        <v>7</v>
      </c>
      <c r="C15" s="95"/>
      <c r="D15" s="95"/>
      <c r="E15" s="95">
        <f t="shared" si="1"/>
        <v>0</v>
      </c>
      <c r="F15" s="139">
        <v>6.73</v>
      </c>
      <c r="G15" s="98">
        <f t="shared" si="0"/>
        <v>0</v>
      </c>
      <c r="H15" s="98"/>
      <c r="I15" s="150"/>
      <c r="J15" s="102"/>
      <c r="K15" s="98">
        <f>апр.25!K15+май.25!H15-май.25!G15</f>
        <v>-14315.49</v>
      </c>
    </row>
    <row r="16" spans="1:11">
      <c r="A16" s="45"/>
      <c r="B16" s="3">
        <v>8</v>
      </c>
      <c r="C16" s="95"/>
      <c r="D16" s="95"/>
      <c r="E16" s="95">
        <f t="shared" si="1"/>
        <v>0</v>
      </c>
      <c r="F16" s="139">
        <v>6.73</v>
      </c>
      <c r="G16" s="98">
        <f t="shared" si="0"/>
        <v>0</v>
      </c>
      <c r="H16" s="98"/>
      <c r="I16" s="150"/>
      <c r="J16" s="102"/>
      <c r="K16" s="98">
        <f>апр.25!K16+май.25!H16-май.25!G16</f>
        <v>0</v>
      </c>
    </row>
    <row r="17" spans="1:11">
      <c r="A17" s="45"/>
      <c r="B17" s="3">
        <v>9</v>
      </c>
      <c r="C17" s="95"/>
      <c r="D17" s="95"/>
      <c r="E17" s="95">
        <f t="shared" si="1"/>
        <v>0</v>
      </c>
      <c r="F17" s="139">
        <v>6.73</v>
      </c>
      <c r="G17" s="98">
        <f t="shared" si="0"/>
        <v>0</v>
      </c>
      <c r="H17" s="98"/>
      <c r="I17" s="150"/>
      <c r="J17" s="102"/>
      <c r="K17" s="98">
        <f>апр.25!K17+май.25!H17-май.25!G17</f>
        <v>0</v>
      </c>
    </row>
    <row r="18" spans="1:11">
      <c r="A18" s="45"/>
      <c r="B18" s="3">
        <v>10</v>
      </c>
      <c r="C18" s="95"/>
      <c r="D18" s="95"/>
      <c r="E18" s="95">
        <f t="shared" si="1"/>
        <v>0</v>
      </c>
      <c r="F18" s="139">
        <v>6.73</v>
      </c>
      <c r="G18" s="98">
        <f t="shared" si="0"/>
        <v>0</v>
      </c>
      <c r="H18" s="98"/>
      <c r="I18" s="150"/>
      <c r="J18" s="102"/>
      <c r="K18" s="98">
        <f>апр.25!K18+май.25!H18-май.25!G18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1"/>
        <v>0</v>
      </c>
      <c r="F19" s="139">
        <v>6.73</v>
      </c>
      <c r="G19" s="98">
        <f t="shared" si="0"/>
        <v>0</v>
      </c>
      <c r="H19" s="98"/>
      <c r="I19" s="150"/>
      <c r="J19" s="102"/>
      <c r="K19" s="98">
        <f>апр.25!K19+май.25!H19-май.25!G19</f>
        <v>0</v>
      </c>
    </row>
    <row r="20" spans="1:11">
      <c r="A20" s="45"/>
      <c r="B20" s="3">
        <v>12</v>
      </c>
      <c r="C20" s="95"/>
      <c r="D20" s="95"/>
      <c r="E20" s="95">
        <f t="shared" si="1"/>
        <v>0</v>
      </c>
      <c r="F20" s="139">
        <v>6.73</v>
      </c>
      <c r="G20" s="98">
        <f t="shared" si="0"/>
        <v>0</v>
      </c>
      <c r="H20" s="98"/>
      <c r="I20" s="150"/>
      <c r="J20" s="102"/>
      <c r="K20" s="98">
        <f>апр.25!K20+май.25!H20-май.25!G20</f>
        <v>0</v>
      </c>
    </row>
    <row r="21" spans="1:11">
      <c r="A21" s="45"/>
      <c r="B21" s="11">
        <v>13</v>
      </c>
      <c r="C21" s="95"/>
      <c r="D21" s="95"/>
      <c r="E21" s="95">
        <f t="shared" si="1"/>
        <v>0</v>
      </c>
      <c r="F21" s="139">
        <v>6.73</v>
      </c>
      <c r="G21" s="98">
        <f t="shared" si="0"/>
        <v>0</v>
      </c>
      <c r="H21" s="98"/>
      <c r="I21" s="150"/>
      <c r="J21" s="102"/>
      <c r="K21" s="98">
        <f>апр.25!K21+май.25!H21-май.25!G21</f>
        <v>0</v>
      </c>
    </row>
    <row r="22" spans="1:11">
      <c r="A22" s="45"/>
      <c r="B22" s="11">
        <v>14</v>
      </c>
      <c r="C22" s="95"/>
      <c r="D22" s="95"/>
      <c r="E22" s="95">
        <f t="shared" si="1"/>
        <v>0</v>
      </c>
      <c r="F22" s="48">
        <v>4.71</v>
      </c>
      <c r="G22" s="98">
        <f t="shared" si="0"/>
        <v>0</v>
      </c>
      <c r="H22" s="98"/>
      <c r="I22" s="150"/>
      <c r="J22" s="102"/>
      <c r="K22" s="98">
        <f>апр.25!K22+май.25!H22-май.25!G22</f>
        <v>-11217.38</v>
      </c>
    </row>
    <row r="23" spans="1:11">
      <c r="A23" s="45"/>
      <c r="B23" s="3" t="s">
        <v>20</v>
      </c>
      <c r="C23" s="95"/>
      <c r="D23" s="95"/>
      <c r="E23" s="95">
        <f t="shared" si="1"/>
        <v>0</v>
      </c>
      <c r="F23" s="139">
        <v>6.73</v>
      </c>
      <c r="G23" s="98">
        <f t="shared" si="0"/>
        <v>0</v>
      </c>
      <c r="H23" s="98"/>
      <c r="I23" s="150"/>
      <c r="J23" s="102"/>
      <c r="K23" s="98">
        <f>апр.25!K23+май.25!H23-май.25!G23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1"/>
        <v>0</v>
      </c>
      <c r="F24" s="29">
        <v>4.71</v>
      </c>
      <c r="G24" s="98">
        <f t="shared" si="0"/>
        <v>0</v>
      </c>
      <c r="H24" s="98"/>
      <c r="I24" s="150"/>
      <c r="J24" s="102"/>
      <c r="K24" s="98">
        <f>апр.25!K24+май.25!H24-май.25!G24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1"/>
        <v>0</v>
      </c>
      <c r="F25" s="139">
        <v>6.73</v>
      </c>
      <c r="G25" s="98">
        <f t="shared" si="0"/>
        <v>0</v>
      </c>
      <c r="H25" s="98"/>
      <c r="I25" s="150"/>
      <c r="J25" s="102"/>
      <c r="K25" s="98">
        <f>апр.25!K25+май.25!H25-май.25!G25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1"/>
        <v>0</v>
      </c>
      <c r="F26" s="29">
        <v>4.71</v>
      </c>
      <c r="G26" s="98">
        <f t="shared" si="0"/>
        <v>0</v>
      </c>
      <c r="H26" s="98"/>
      <c r="I26" s="150"/>
      <c r="J26" s="102"/>
      <c r="K26" s="98">
        <f>апр.25!K26+май.25!H26-май.25!G26</f>
        <v>-27217.86</v>
      </c>
    </row>
    <row r="27" spans="1:11">
      <c r="A27" s="45"/>
      <c r="B27" s="3" t="s">
        <v>36</v>
      </c>
      <c r="C27" s="95"/>
      <c r="D27" s="95"/>
      <c r="E27" s="95">
        <f t="shared" si="1"/>
        <v>0</v>
      </c>
      <c r="F27" s="132">
        <v>6.73</v>
      </c>
      <c r="G27" s="98">
        <f t="shared" si="0"/>
        <v>0</v>
      </c>
      <c r="H27" s="98"/>
      <c r="I27" s="150"/>
      <c r="J27" s="102"/>
      <c r="K27" s="98">
        <f>апр.25!K27+май.25!H27-май.25!G27</f>
        <v>0</v>
      </c>
    </row>
    <row r="28" spans="1:11">
      <c r="A28" s="45"/>
      <c r="B28" s="3">
        <v>16</v>
      </c>
      <c r="C28" s="95"/>
      <c r="D28" s="95"/>
      <c r="E28" s="95">
        <f t="shared" si="1"/>
        <v>0</v>
      </c>
      <c r="F28" s="132">
        <v>6.73</v>
      </c>
      <c r="G28" s="98">
        <f t="shared" si="0"/>
        <v>0</v>
      </c>
      <c r="H28" s="98"/>
      <c r="I28" s="150"/>
      <c r="J28" s="102"/>
      <c r="K28" s="98">
        <f>апр.25!K28+май.25!H28-май.25!G28</f>
        <v>0</v>
      </c>
    </row>
    <row r="29" spans="1:11">
      <c r="A29" s="45"/>
      <c r="B29" s="3">
        <v>17</v>
      </c>
      <c r="C29" s="95"/>
      <c r="D29" s="95"/>
      <c r="E29" s="95">
        <f t="shared" si="1"/>
        <v>0</v>
      </c>
      <c r="F29" s="132">
        <v>6.73</v>
      </c>
      <c r="G29" s="98">
        <f t="shared" si="0"/>
        <v>0</v>
      </c>
      <c r="H29" s="98"/>
      <c r="I29" s="150"/>
      <c r="J29" s="102"/>
      <c r="K29" s="98">
        <f>апр.25!K29+май.25!H29-май.25!G29</f>
        <v>0</v>
      </c>
    </row>
    <row r="30" spans="1:11">
      <c r="A30" s="45"/>
      <c r="B30" s="3">
        <v>18</v>
      </c>
      <c r="C30" s="95"/>
      <c r="D30" s="95"/>
      <c r="E30" s="95">
        <f t="shared" si="1"/>
        <v>0</v>
      </c>
      <c r="F30" s="132">
        <v>6.73</v>
      </c>
      <c r="G30" s="98">
        <f t="shared" si="0"/>
        <v>0</v>
      </c>
      <c r="H30" s="98"/>
      <c r="I30" s="150"/>
      <c r="J30" s="102"/>
      <c r="K30" s="98">
        <f>апр.25!K30+май.25!H30-май.25!G30</f>
        <v>0</v>
      </c>
    </row>
    <row r="31" spans="1:11">
      <c r="A31" s="45"/>
      <c r="B31" s="11">
        <v>19</v>
      </c>
      <c r="C31" s="95"/>
      <c r="D31" s="95"/>
      <c r="E31" s="95">
        <f t="shared" si="1"/>
        <v>0</v>
      </c>
      <c r="F31" s="29">
        <v>4.71</v>
      </c>
      <c r="G31" s="98">
        <f t="shared" si="0"/>
        <v>0</v>
      </c>
      <c r="H31" s="98"/>
      <c r="I31" s="150"/>
      <c r="J31" s="102"/>
      <c r="K31" s="98">
        <f>апр.25!K31+май.25!H31-май.25!G31</f>
        <v>-24282.16</v>
      </c>
    </row>
    <row r="32" spans="1:11">
      <c r="A32" s="45"/>
      <c r="B32" s="3">
        <v>20</v>
      </c>
      <c r="C32" s="95"/>
      <c r="D32" s="95"/>
      <c r="E32" s="95">
        <f t="shared" si="1"/>
        <v>0</v>
      </c>
      <c r="F32" s="29">
        <v>4.71</v>
      </c>
      <c r="G32" s="98">
        <f t="shared" si="0"/>
        <v>0</v>
      </c>
      <c r="H32" s="98"/>
      <c r="I32" s="150"/>
      <c r="J32" s="102"/>
      <c r="K32" s="98">
        <f>апр.25!K32+май.25!H32-май.25!G32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1"/>
        <v>0</v>
      </c>
      <c r="F33" s="139">
        <v>6.73</v>
      </c>
      <c r="G33" s="98">
        <f t="shared" si="0"/>
        <v>0</v>
      </c>
      <c r="H33" s="98"/>
      <c r="I33" s="150"/>
      <c r="J33" s="102"/>
      <c r="K33" s="98">
        <f>апр.25!K33+май.25!H33-май.25!G33</f>
        <v>-10083.66</v>
      </c>
    </row>
    <row r="34" spans="1:11">
      <c r="A34" s="45"/>
      <c r="B34" s="3">
        <v>22</v>
      </c>
      <c r="C34" s="95"/>
      <c r="D34" s="95"/>
      <c r="E34" s="95">
        <f t="shared" si="1"/>
        <v>0</v>
      </c>
      <c r="F34" s="139">
        <v>6.73</v>
      </c>
      <c r="G34" s="98">
        <f t="shared" si="0"/>
        <v>0</v>
      </c>
      <c r="H34" s="98"/>
      <c r="I34" s="150"/>
      <c r="J34" s="102"/>
      <c r="K34" s="98">
        <f>апр.25!K34+май.25!H34-май.25!G34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1"/>
        <v>0</v>
      </c>
      <c r="F35" s="29">
        <v>4.71</v>
      </c>
      <c r="G35" s="98">
        <f t="shared" si="0"/>
        <v>0</v>
      </c>
      <c r="H35" s="98"/>
      <c r="I35" s="150"/>
      <c r="J35" s="102"/>
      <c r="K35" s="98">
        <f>апр.25!K35+май.25!H35-май.25!G35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1"/>
        <v>0</v>
      </c>
      <c r="F36" s="139">
        <v>6.73</v>
      </c>
      <c r="G36" s="98">
        <f t="shared" si="0"/>
        <v>0</v>
      </c>
      <c r="H36" s="98"/>
      <c r="I36" s="150"/>
      <c r="J36" s="102"/>
      <c r="K36" s="98">
        <f>апр.25!K36+май.25!H36-май.25!G36</f>
        <v>0</v>
      </c>
    </row>
    <row r="37" spans="1:11">
      <c r="A37" s="45"/>
      <c r="B37" s="3">
        <v>25</v>
      </c>
      <c r="C37" s="95"/>
      <c r="D37" s="95"/>
      <c r="E37" s="95">
        <f t="shared" si="1"/>
        <v>0</v>
      </c>
      <c r="F37" s="139">
        <v>6.73</v>
      </c>
      <c r="G37" s="98">
        <f t="shared" si="0"/>
        <v>0</v>
      </c>
      <c r="H37" s="98"/>
      <c r="I37" s="150"/>
      <c r="J37" s="102"/>
      <c r="K37" s="98">
        <f>апр.25!K37+май.25!H37-май.25!G37</f>
        <v>0</v>
      </c>
    </row>
    <row r="38" spans="1:11">
      <c r="A38" s="45"/>
      <c r="B38" s="3">
        <v>26</v>
      </c>
      <c r="C38" s="95"/>
      <c r="D38" s="95"/>
      <c r="E38" s="95">
        <f t="shared" si="1"/>
        <v>0</v>
      </c>
      <c r="F38" s="139">
        <v>6.73</v>
      </c>
      <c r="G38" s="98">
        <f t="shared" si="0"/>
        <v>0</v>
      </c>
      <c r="H38" s="98"/>
      <c r="I38" s="150"/>
      <c r="J38" s="102"/>
      <c r="K38" s="98">
        <f>апр.25!K38+май.25!H38-май.25!G38</f>
        <v>0</v>
      </c>
    </row>
    <row r="39" spans="1:11">
      <c r="A39" s="45"/>
      <c r="B39" s="3">
        <v>27</v>
      </c>
      <c r="C39" s="95"/>
      <c r="D39" s="95"/>
      <c r="E39" s="95">
        <f t="shared" si="1"/>
        <v>0</v>
      </c>
      <c r="F39" s="139">
        <v>6.73</v>
      </c>
      <c r="G39" s="98">
        <f t="shared" si="0"/>
        <v>0</v>
      </c>
      <c r="H39" s="98"/>
      <c r="I39" s="150"/>
      <c r="J39" s="102"/>
      <c r="K39" s="98">
        <f>апр.25!K39+май.25!H39-май.25!G39</f>
        <v>-307.86</v>
      </c>
    </row>
    <row r="40" spans="1:11">
      <c r="A40" s="55"/>
      <c r="B40" s="3">
        <v>28</v>
      </c>
      <c r="C40" s="95"/>
      <c r="D40" s="95"/>
      <c r="E40" s="95">
        <f t="shared" si="1"/>
        <v>0</v>
      </c>
      <c r="F40" s="139">
        <v>6.73</v>
      </c>
      <c r="G40" s="98">
        <f t="shared" si="0"/>
        <v>0</v>
      </c>
      <c r="H40" s="98"/>
      <c r="I40" s="150"/>
      <c r="J40" s="102"/>
      <c r="K40" s="98">
        <f>апр.25!K40+май.25!H40-май.25!G40</f>
        <v>-615.72</v>
      </c>
    </row>
    <row r="41" spans="1:11">
      <c r="A41" s="55"/>
      <c r="B41" s="3">
        <v>29</v>
      </c>
      <c r="C41" s="95"/>
      <c r="D41" s="95"/>
      <c r="E41" s="95">
        <f t="shared" si="1"/>
        <v>0</v>
      </c>
      <c r="F41" s="29">
        <v>4.71</v>
      </c>
      <c r="G41" s="98">
        <f t="shared" si="0"/>
        <v>0</v>
      </c>
      <c r="H41" s="98"/>
      <c r="I41" s="150"/>
      <c r="J41" s="102"/>
      <c r="K41" s="98">
        <f>апр.25!K41+май.25!H41-май.25!G41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1"/>
        <v>0</v>
      </c>
      <c r="F42" s="139">
        <v>6.73</v>
      </c>
      <c r="G42" s="98">
        <f t="shared" si="0"/>
        <v>0</v>
      </c>
      <c r="H42" s="98"/>
      <c r="I42" s="150"/>
      <c r="J42" s="102"/>
      <c r="K42" s="98">
        <f>апр.25!K42+май.25!H42-май.25!G42</f>
        <v>0</v>
      </c>
    </row>
    <row r="43" spans="1:11">
      <c r="A43" s="45"/>
      <c r="B43" s="3">
        <v>31</v>
      </c>
      <c r="C43" s="95"/>
      <c r="D43" s="95"/>
      <c r="E43" s="95">
        <f t="shared" si="1"/>
        <v>0</v>
      </c>
      <c r="F43" s="139">
        <v>6.73</v>
      </c>
      <c r="G43" s="98">
        <f t="shared" si="0"/>
        <v>0</v>
      </c>
      <c r="H43" s="98"/>
      <c r="I43" s="150"/>
      <c r="J43" s="102"/>
      <c r="K43" s="98">
        <f>апр.25!K43+май.25!H43-май.25!G43</f>
        <v>-1395.35</v>
      </c>
    </row>
    <row r="44" spans="1:11">
      <c r="A44" s="45"/>
      <c r="B44" s="3">
        <v>32</v>
      </c>
      <c r="C44" s="95"/>
      <c r="D44" s="95"/>
      <c r="E44" s="95">
        <f t="shared" si="1"/>
        <v>0</v>
      </c>
      <c r="F44" s="139">
        <v>6.73</v>
      </c>
      <c r="G44" s="98">
        <f t="shared" si="0"/>
        <v>0</v>
      </c>
      <c r="H44" s="98"/>
      <c r="I44" s="150"/>
      <c r="J44" s="102"/>
      <c r="K44" s="98">
        <f>апр.25!K44+май.25!H44-май.25!G44</f>
        <v>0</v>
      </c>
    </row>
    <row r="45" spans="1:11">
      <c r="A45" s="45"/>
      <c r="B45" s="3">
        <v>33</v>
      </c>
      <c r="C45" s="95"/>
      <c r="D45" s="95"/>
      <c r="E45" s="95">
        <f t="shared" si="1"/>
        <v>0</v>
      </c>
      <c r="F45" s="139">
        <v>6.73</v>
      </c>
      <c r="G45" s="98">
        <f t="shared" si="0"/>
        <v>0</v>
      </c>
      <c r="H45" s="98"/>
      <c r="I45" s="150"/>
      <c r="J45" s="102"/>
      <c r="K45" s="98">
        <f>апр.25!K45+май.25!H45-май.25!G45</f>
        <v>-212.57</v>
      </c>
    </row>
    <row r="46" spans="1:11">
      <c r="A46" s="55"/>
      <c r="B46" s="3">
        <v>34</v>
      </c>
      <c r="C46" s="95"/>
      <c r="D46" s="95"/>
      <c r="E46" s="95">
        <f t="shared" si="1"/>
        <v>0</v>
      </c>
      <c r="F46" s="139">
        <v>6.73</v>
      </c>
      <c r="G46" s="98">
        <f t="shared" si="0"/>
        <v>0</v>
      </c>
      <c r="H46" s="98"/>
      <c r="I46" s="150"/>
      <c r="J46" s="102"/>
      <c r="K46" s="98">
        <f>апр.25!K46+май.25!H46-май.25!G46</f>
        <v>-42545.48</v>
      </c>
    </row>
    <row r="47" spans="1:11">
      <c r="A47" s="55"/>
      <c r="B47" s="11">
        <v>35</v>
      </c>
      <c r="C47" s="95"/>
      <c r="D47" s="95"/>
      <c r="E47" s="95">
        <f t="shared" si="1"/>
        <v>0</v>
      </c>
      <c r="F47" s="139">
        <v>6.73</v>
      </c>
      <c r="G47" s="98">
        <f t="shared" si="0"/>
        <v>0</v>
      </c>
      <c r="H47" s="98"/>
      <c r="I47" s="150"/>
      <c r="J47" s="102"/>
      <c r="K47" s="98">
        <f>апр.25!K47+май.25!H47-май.25!G47</f>
        <v>-7.33</v>
      </c>
    </row>
    <row r="48" spans="1:11">
      <c r="A48" s="45"/>
      <c r="B48" s="3">
        <v>36</v>
      </c>
      <c r="C48" s="95"/>
      <c r="D48" s="95"/>
      <c r="E48" s="95">
        <f t="shared" si="1"/>
        <v>0</v>
      </c>
      <c r="F48" s="48">
        <v>4.71</v>
      </c>
      <c r="G48" s="98">
        <f t="shared" si="0"/>
        <v>0</v>
      </c>
      <c r="H48" s="98"/>
      <c r="I48" s="150"/>
      <c r="J48" s="102"/>
      <c r="K48" s="98">
        <f>апр.25!K48+май.25!H48-май.25!G48</f>
        <v>2000</v>
      </c>
    </row>
    <row r="49" spans="1:11">
      <c r="A49" s="55"/>
      <c r="B49" s="3">
        <v>37</v>
      </c>
      <c r="C49" s="95"/>
      <c r="D49" s="95"/>
      <c r="E49" s="95">
        <f t="shared" si="1"/>
        <v>0</v>
      </c>
      <c r="F49" s="139">
        <v>6.73</v>
      </c>
      <c r="G49" s="98">
        <f t="shared" si="0"/>
        <v>0</v>
      </c>
      <c r="H49" s="98"/>
      <c r="I49" s="150"/>
      <c r="J49" s="102"/>
      <c r="K49" s="98">
        <f>апр.25!K49+май.25!H49-май.25!G49</f>
        <v>0</v>
      </c>
    </row>
    <row r="50" spans="1:11">
      <c r="A50" s="45"/>
      <c r="B50" s="3">
        <v>38</v>
      </c>
      <c r="C50" s="95"/>
      <c r="D50" s="95"/>
      <c r="E50" s="95">
        <f t="shared" si="1"/>
        <v>0</v>
      </c>
      <c r="F50" s="139">
        <v>6.73</v>
      </c>
      <c r="G50" s="98">
        <f t="shared" si="0"/>
        <v>0</v>
      </c>
      <c r="H50" s="98"/>
      <c r="I50" s="150"/>
      <c r="J50" s="102"/>
      <c r="K50" s="98">
        <f>апр.25!K50+май.25!H50-май.25!G50</f>
        <v>0</v>
      </c>
    </row>
    <row r="51" spans="1:11">
      <c r="A51" s="45"/>
      <c r="B51" s="3">
        <v>39</v>
      </c>
      <c r="C51" s="95"/>
      <c r="D51" s="95"/>
      <c r="E51" s="95">
        <f t="shared" si="1"/>
        <v>0</v>
      </c>
      <c r="F51" s="139">
        <v>6.73</v>
      </c>
      <c r="G51" s="98">
        <f t="shared" si="0"/>
        <v>0</v>
      </c>
      <c r="H51" s="98"/>
      <c r="I51" s="150"/>
      <c r="J51" s="102"/>
      <c r="K51" s="98">
        <f>апр.25!K51+май.25!H51-май.25!G51</f>
        <v>0</v>
      </c>
    </row>
    <row r="52" spans="1:11">
      <c r="A52" s="45"/>
      <c r="B52" s="3">
        <v>40</v>
      </c>
      <c r="C52" s="95"/>
      <c r="D52" s="95"/>
      <c r="E52" s="95">
        <f t="shared" si="1"/>
        <v>0</v>
      </c>
      <c r="F52" s="139">
        <v>6.73</v>
      </c>
      <c r="G52" s="98">
        <f t="shared" si="0"/>
        <v>0</v>
      </c>
      <c r="H52" s="98"/>
      <c r="I52" s="150"/>
      <c r="J52" s="102"/>
      <c r="K52" s="98">
        <f>апр.25!K52+май.25!H52-май.25!G52</f>
        <v>0</v>
      </c>
    </row>
    <row r="53" spans="1:11">
      <c r="A53" s="45"/>
      <c r="B53" s="3">
        <v>41</v>
      </c>
      <c r="C53" s="95"/>
      <c r="D53" s="95"/>
      <c r="E53" s="95">
        <f t="shared" si="1"/>
        <v>0</v>
      </c>
      <c r="F53" s="139">
        <v>6.73</v>
      </c>
      <c r="G53" s="98">
        <f t="shared" si="0"/>
        <v>0</v>
      </c>
      <c r="H53" s="98"/>
      <c r="I53" s="150"/>
      <c r="J53" s="102"/>
      <c r="K53" s="98">
        <f>апр.25!K53+май.25!H53-май.25!G53</f>
        <v>-13670.45</v>
      </c>
    </row>
    <row r="54" spans="1:11">
      <c r="A54" s="45"/>
      <c r="B54" s="3">
        <v>42</v>
      </c>
      <c r="C54" s="95"/>
      <c r="D54" s="95"/>
      <c r="E54" s="95">
        <f t="shared" si="1"/>
        <v>0</v>
      </c>
      <c r="F54" s="139">
        <v>6.73</v>
      </c>
      <c r="G54" s="98">
        <f t="shared" si="0"/>
        <v>0</v>
      </c>
      <c r="H54" s="98"/>
      <c r="I54" s="150"/>
      <c r="J54" s="102"/>
      <c r="K54" s="98">
        <f>апр.25!K54+май.25!H54-май.25!G54</f>
        <v>0</v>
      </c>
    </row>
    <row r="55" spans="1:11">
      <c r="A55" s="45"/>
      <c r="B55" s="3">
        <v>43</v>
      </c>
      <c r="C55" s="95"/>
      <c r="D55" s="95"/>
      <c r="E55" s="95">
        <f t="shared" si="1"/>
        <v>0</v>
      </c>
      <c r="F55" s="139">
        <v>6.73</v>
      </c>
      <c r="G55" s="98">
        <f t="shared" si="0"/>
        <v>0</v>
      </c>
      <c r="H55" s="98"/>
      <c r="I55" s="150"/>
      <c r="J55" s="102"/>
      <c r="K55" s="98">
        <f>апр.25!K55+май.25!H55-май.25!G55</f>
        <v>-5512.16</v>
      </c>
    </row>
    <row r="56" spans="1:11">
      <c r="A56" s="45"/>
      <c r="B56" s="3">
        <v>44</v>
      </c>
      <c r="C56" s="95"/>
      <c r="D56" s="95"/>
      <c r="E56" s="95">
        <f t="shared" si="1"/>
        <v>0</v>
      </c>
      <c r="F56" s="139">
        <v>6.73</v>
      </c>
      <c r="G56" s="98">
        <f t="shared" si="0"/>
        <v>0</v>
      </c>
      <c r="H56" s="98"/>
      <c r="I56" s="150"/>
      <c r="J56" s="102"/>
      <c r="K56" s="98">
        <f>апр.25!K56+май.25!H56-май.25!G56</f>
        <v>-29.32</v>
      </c>
    </row>
    <row r="57" spans="1:11">
      <c r="A57" s="45"/>
      <c r="B57" s="3">
        <v>45</v>
      </c>
      <c r="C57" s="95"/>
      <c r="D57" s="95"/>
      <c r="E57" s="95">
        <f t="shared" si="1"/>
        <v>0</v>
      </c>
      <c r="F57" s="139">
        <v>6.73</v>
      </c>
      <c r="G57" s="98">
        <f t="shared" si="0"/>
        <v>0</v>
      </c>
      <c r="H57" s="98"/>
      <c r="I57" s="150"/>
      <c r="J57" s="102"/>
      <c r="K57" s="98">
        <f>апр.25!K57+май.25!H57-май.25!G57</f>
        <v>0</v>
      </c>
    </row>
    <row r="58" spans="1:11">
      <c r="A58" s="45"/>
      <c r="B58" s="3">
        <v>46</v>
      </c>
      <c r="C58" s="95"/>
      <c r="D58" s="95"/>
      <c r="E58" s="95">
        <f t="shared" si="1"/>
        <v>0</v>
      </c>
      <c r="F58" s="139">
        <v>6.73</v>
      </c>
      <c r="G58" s="98">
        <f t="shared" si="0"/>
        <v>0</v>
      </c>
      <c r="H58" s="98"/>
      <c r="I58" s="150"/>
      <c r="J58" s="102"/>
      <c r="K58" s="98">
        <f>апр.25!K58+май.25!H58-май.25!G58</f>
        <v>0</v>
      </c>
    </row>
    <row r="59" spans="1:11">
      <c r="A59" s="45"/>
      <c r="B59" s="3">
        <v>47</v>
      </c>
      <c r="C59" s="95"/>
      <c r="D59" s="95"/>
      <c r="E59" s="95">
        <f t="shared" si="1"/>
        <v>0</v>
      </c>
      <c r="F59" s="29">
        <v>4.71</v>
      </c>
      <c r="G59" s="98">
        <f t="shared" si="0"/>
        <v>0</v>
      </c>
      <c r="H59" s="98"/>
      <c r="I59" s="150"/>
      <c r="J59" s="102"/>
      <c r="K59" s="98">
        <f>апр.25!K59+май.25!H59-май.25!G59</f>
        <v>-6730.33</v>
      </c>
    </row>
    <row r="60" spans="1:11">
      <c r="A60" s="45"/>
      <c r="B60" s="11">
        <v>48</v>
      </c>
      <c r="C60" s="95"/>
      <c r="D60" s="95"/>
      <c r="E60" s="95">
        <f t="shared" si="1"/>
        <v>0</v>
      </c>
      <c r="F60" s="29">
        <v>4.71</v>
      </c>
      <c r="G60" s="98">
        <f t="shared" si="0"/>
        <v>0</v>
      </c>
      <c r="H60" s="98"/>
      <c r="I60" s="150"/>
      <c r="J60" s="102"/>
      <c r="K60" s="98">
        <f>апр.25!K60+май.25!H60-май.25!G60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1"/>
        <v>0</v>
      </c>
      <c r="F61" s="29">
        <v>4.71</v>
      </c>
      <c r="G61" s="98">
        <f t="shared" si="0"/>
        <v>0</v>
      </c>
      <c r="H61" s="98"/>
      <c r="I61" s="150"/>
      <c r="J61" s="102"/>
      <c r="K61" s="98">
        <f>апр.25!K61+май.25!H61-май.25!G61</f>
        <v>-8671.39</v>
      </c>
    </row>
    <row r="62" spans="1:11">
      <c r="A62" s="45"/>
      <c r="B62" s="3">
        <v>50</v>
      </c>
      <c r="C62" s="95"/>
      <c r="D62" s="95"/>
      <c r="E62" s="95">
        <f t="shared" si="1"/>
        <v>0</v>
      </c>
      <c r="F62" s="139">
        <v>6.73</v>
      </c>
      <c r="G62" s="98">
        <f t="shared" si="0"/>
        <v>0</v>
      </c>
      <c r="H62" s="98"/>
      <c r="I62" s="150"/>
      <c r="J62" s="102"/>
      <c r="K62" s="98">
        <f>апр.25!K62+май.25!H62-май.25!G62</f>
        <v>0</v>
      </c>
    </row>
    <row r="63" spans="1:11">
      <c r="A63" s="45"/>
      <c r="B63" s="3">
        <v>51</v>
      </c>
      <c r="C63" s="95"/>
      <c r="D63" s="95"/>
      <c r="E63" s="95">
        <f t="shared" si="1"/>
        <v>0</v>
      </c>
      <c r="F63" s="139">
        <v>6.73</v>
      </c>
      <c r="G63" s="98">
        <f t="shared" si="0"/>
        <v>0</v>
      </c>
      <c r="H63" s="98"/>
      <c r="I63" s="150"/>
      <c r="J63" s="102"/>
      <c r="K63" s="98">
        <f>апр.25!K63+май.25!H63-май.25!G63</f>
        <v>-20630.04</v>
      </c>
    </row>
    <row r="64" spans="1:11">
      <c r="A64" s="45"/>
      <c r="B64" s="3">
        <v>53</v>
      </c>
      <c r="C64" s="95"/>
      <c r="D64" s="95"/>
      <c r="E64" s="95">
        <f t="shared" si="1"/>
        <v>0</v>
      </c>
      <c r="F64" s="139">
        <v>6.73</v>
      </c>
      <c r="G64" s="98">
        <f t="shared" si="0"/>
        <v>0</v>
      </c>
      <c r="H64" s="98"/>
      <c r="I64" s="150"/>
      <c r="J64" s="102"/>
      <c r="K64" s="98">
        <f>апр.25!K64+май.25!H64-май.25!G64</f>
        <v>-5453.52</v>
      </c>
    </row>
    <row r="65" spans="1:11">
      <c r="A65" s="45"/>
      <c r="B65" s="3">
        <v>54</v>
      </c>
      <c r="C65" s="95"/>
      <c r="D65" s="95"/>
      <c r="E65" s="95">
        <f t="shared" si="1"/>
        <v>0</v>
      </c>
      <c r="F65" s="139">
        <v>6.73</v>
      </c>
      <c r="G65" s="98">
        <f t="shared" si="0"/>
        <v>0</v>
      </c>
      <c r="H65" s="98"/>
      <c r="I65" s="150"/>
      <c r="J65" s="102"/>
      <c r="K65" s="98">
        <f>апр.25!K65+май.25!H65-май.25!G65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1"/>
        <v>0</v>
      </c>
      <c r="F66" s="139">
        <v>6.73</v>
      </c>
      <c r="G66" s="98">
        <f t="shared" si="0"/>
        <v>0</v>
      </c>
      <c r="H66" s="98"/>
      <c r="I66" s="150"/>
      <c r="J66" s="102"/>
      <c r="K66" s="98">
        <f>апр.25!K66+май.25!H66-май.25!G66</f>
        <v>0</v>
      </c>
    </row>
    <row r="67" spans="1:11">
      <c r="A67" s="45"/>
      <c r="B67" s="3">
        <v>57</v>
      </c>
      <c r="C67" s="95"/>
      <c r="D67" s="95"/>
      <c r="E67" s="95">
        <f t="shared" si="1"/>
        <v>0</v>
      </c>
      <c r="F67" s="139">
        <v>6.73</v>
      </c>
      <c r="G67" s="98">
        <f t="shared" si="0"/>
        <v>0</v>
      </c>
      <c r="H67" s="98"/>
      <c r="I67" s="150"/>
      <c r="J67" s="102"/>
      <c r="K67" s="98">
        <f>апр.25!K67+май.25!H67-май.25!G67</f>
        <v>6134.81</v>
      </c>
    </row>
    <row r="68" spans="1:11">
      <c r="A68" s="45"/>
      <c r="B68" s="3">
        <v>58</v>
      </c>
      <c r="C68" s="95"/>
      <c r="D68" s="95"/>
      <c r="E68" s="95">
        <f t="shared" si="1"/>
        <v>0</v>
      </c>
      <c r="F68" s="139">
        <v>6.73</v>
      </c>
      <c r="G68" s="98">
        <f t="shared" si="0"/>
        <v>0</v>
      </c>
      <c r="H68" s="98"/>
      <c r="I68" s="150"/>
      <c r="J68" s="102"/>
      <c r="K68" s="98">
        <f>апр.25!K68+май.25!H68-май.25!G68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1"/>
        <v>0</v>
      </c>
      <c r="F69" s="139">
        <v>6.73</v>
      </c>
      <c r="G69" s="98">
        <f t="shared" si="0"/>
        <v>0</v>
      </c>
      <c r="H69" s="98"/>
      <c r="I69" s="150"/>
      <c r="J69" s="102"/>
      <c r="K69" s="98">
        <f>апр.25!K69+май.25!H69-май.25!G69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1"/>
        <v>0</v>
      </c>
      <c r="F70" s="139">
        <v>6.73</v>
      </c>
      <c r="G70" s="98">
        <f t="shared" si="0"/>
        <v>0</v>
      </c>
      <c r="H70" s="98"/>
      <c r="I70" s="150"/>
      <c r="J70" s="102"/>
      <c r="K70" s="98">
        <f>апр.25!K70+май.25!H70-май.25!G70</f>
        <v>0</v>
      </c>
    </row>
    <row r="71" spans="1:11">
      <c r="A71" s="45"/>
      <c r="B71" s="3">
        <v>61</v>
      </c>
      <c r="C71" s="95"/>
      <c r="D71" s="95"/>
      <c r="E71" s="95">
        <f t="shared" si="1"/>
        <v>0</v>
      </c>
      <c r="F71" s="139">
        <v>6.73</v>
      </c>
      <c r="G71" s="98">
        <f t="shared" si="0"/>
        <v>0</v>
      </c>
      <c r="H71" s="98"/>
      <c r="I71" s="150"/>
      <c r="J71" s="102"/>
      <c r="K71" s="98">
        <f>апр.25!K71+май.25!H71-май.25!G71</f>
        <v>0</v>
      </c>
    </row>
    <row r="72" spans="1:11">
      <c r="A72" s="45"/>
      <c r="B72" s="3">
        <v>62</v>
      </c>
      <c r="C72" s="95"/>
      <c r="D72" s="95"/>
      <c r="E72" s="95">
        <f t="shared" si="1"/>
        <v>0</v>
      </c>
      <c r="F72" s="139">
        <v>6.73</v>
      </c>
      <c r="G72" s="98">
        <f t="shared" si="0"/>
        <v>0</v>
      </c>
      <c r="H72" s="98"/>
      <c r="I72" s="150"/>
      <c r="J72" s="102"/>
      <c r="K72" s="98">
        <f>апр.25!K72+май.25!H72-май.25!G72</f>
        <v>-461.79</v>
      </c>
    </row>
    <row r="73" spans="1:11">
      <c r="A73" s="45"/>
      <c r="B73" s="3">
        <v>63</v>
      </c>
      <c r="C73" s="95"/>
      <c r="D73" s="95"/>
      <c r="E73" s="95">
        <f t="shared" ref="E73:E139" si="2">D73-C73</f>
        <v>0</v>
      </c>
      <c r="F73" s="139">
        <v>6.73</v>
      </c>
      <c r="G73" s="98">
        <f t="shared" ref="G73:G139" si="3">F73*E73</f>
        <v>0</v>
      </c>
      <c r="H73" s="98"/>
      <c r="I73" s="150"/>
      <c r="J73" s="102"/>
      <c r="K73" s="98">
        <f>апр.25!K73+май.25!H73-май.25!G73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39">
        <v>6.73</v>
      </c>
      <c r="G74" s="98">
        <f t="shared" si="3"/>
        <v>0</v>
      </c>
      <c r="H74" s="98"/>
      <c r="I74" s="150"/>
      <c r="J74" s="102"/>
      <c r="K74" s="98">
        <f>апр.25!K74+май.25!H74-май.25!G74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39">
        <v>6.73</v>
      </c>
      <c r="G75" s="98">
        <f t="shared" si="3"/>
        <v>0</v>
      </c>
      <c r="H75" s="98"/>
      <c r="I75" s="150"/>
      <c r="J75" s="102"/>
      <c r="K75" s="98">
        <f>апр.25!K75+май.25!H75-май.25!G75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39">
        <v>6.73</v>
      </c>
      <c r="G76" s="98">
        <f t="shared" si="3"/>
        <v>0</v>
      </c>
      <c r="H76" s="98"/>
      <c r="I76" s="150"/>
      <c r="J76" s="102"/>
      <c r="K76" s="98">
        <f>апр.25!K76+май.25!H76-май.25!G76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39">
        <v>6.73</v>
      </c>
      <c r="G77" s="98">
        <f t="shared" si="3"/>
        <v>0</v>
      </c>
      <c r="H77" s="98"/>
      <c r="I77" s="150"/>
      <c r="J77" s="102"/>
      <c r="K77" s="98">
        <f>апр.25!K77+май.25!H77-май.25!G77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39">
        <v>6.73</v>
      </c>
      <c r="G78" s="98">
        <f t="shared" si="3"/>
        <v>0</v>
      </c>
      <c r="H78" s="98"/>
      <c r="I78" s="150"/>
      <c r="J78" s="102"/>
      <c r="K78" s="98">
        <f>апр.25!K78+май.25!H78-май.25!G78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39">
        <v>6.73</v>
      </c>
      <c r="G79" s="98">
        <f t="shared" si="3"/>
        <v>0</v>
      </c>
      <c r="H79" s="98"/>
      <c r="I79" s="150"/>
      <c r="J79" s="102"/>
      <c r="K79" s="98">
        <f>апр.25!K79+май.25!H79-май.25!G79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39">
        <v>6.73</v>
      </c>
      <c r="G80" s="98">
        <f t="shared" si="3"/>
        <v>0</v>
      </c>
      <c r="H80" s="98"/>
      <c r="I80" s="150"/>
      <c r="J80" s="102"/>
      <c r="K80" s="98">
        <f>апр.25!K80+май.25!H80-май.25!G80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39">
        <v>6.73</v>
      </c>
      <c r="G81" s="98">
        <f t="shared" si="3"/>
        <v>0</v>
      </c>
      <c r="H81" s="98"/>
      <c r="I81" s="150"/>
      <c r="J81" s="102"/>
      <c r="K81" s="98">
        <f>апр.25!K81+май.25!H81-май.25!G81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39">
        <v>6.73</v>
      </c>
      <c r="G82" s="98">
        <f t="shared" si="3"/>
        <v>0</v>
      </c>
      <c r="H82" s="98"/>
      <c r="I82" s="150"/>
      <c r="J82" s="102"/>
      <c r="K82" s="98">
        <f>апр.25!K82+май.25!H82-май.25!G82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39">
        <v>6.73</v>
      </c>
      <c r="G83" s="98">
        <f t="shared" si="3"/>
        <v>0</v>
      </c>
      <c r="H83" s="98"/>
      <c r="I83" s="150"/>
      <c r="J83" s="102"/>
      <c r="K83" s="98">
        <f>апр.25!K83+май.25!H83-май.25!G83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39">
        <v>6.73</v>
      </c>
      <c r="G84" s="98">
        <f t="shared" si="3"/>
        <v>0</v>
      </c>
      <c r="H84" s="98"/>
      <c r="I84" s="150"/>
      <c r="J84" s="102"/>
      <c r="K84" s="98">
        <f>апр.25!K84+май.25!H84-май.25!G84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39">
        <v>6.73</v>
      </c>
      <c r="G85" s="98">
        <f t="shared" si="3"/>
        <v>0</v>
      </c>
      <c r="H85" s="98"/>
      <c r="I85" s="150"/>
      <c r="J85" s="102"/>
      <c r="K85" s="98">
        <f>апр.25!K85+май.25!H85-май.25!G85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39">
        <v>6.73</v>
      </c>
      <c r="G86" s="98">
        <f t="shared" si="3"/>
        <v>0</v>
      </c>
      <c r="H86" s="98"/>
      <c r="I86" s="150"/>
      <c r="J86" s="102"/>
      <c r="K86" s="98">
        <f>апр.25!K86+май.25!H86-май.25!G86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39">
        <v>6.73</v>
      </c>
      <c r="G87" s="98">
        <f t="shared" si="3"/>
        <v>0</v>
      </c>
      <c r="H87" s="98"/>
      <c r="I87" s="150"/>
      <c r="J87" s="102"/>
      <c r="K87" s="98">
        <f>апр.25!K87+май.25!H87-май.25!G87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39">
        <v>6.73</v>
      </c>
      <c r="G88" s="98">
        <f t="shared" si="3"/>
        <v>0</v>
      </c>
      <c r="H88" s="98"/>
      <c r="I88" s="150"/>
      <c r="J88" s="102"/>
      <c r="K88" s="98">
        <f>апр.25!K88+май.25!H88-май.25!G88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39">
        <v>6.73</v>
      </c>
      <c r="G89" s="98">
        <f t="shared" si="3"/>
        <v>0</v>
      </c>
      <c r="H89" s="98"/>
      <c r="I89" s="150"/>
      <c r="J89" s="102"/>
      <c r="K89" s="98">
        <f>апр.25!K89+май.25!H89-май.25!G89</f>
        <v>-15493.99</v>
      </c>
    </row>
    <row r="90" spans="1:11">
      <c r="A90" s="45"/>
      <c r="B90" s="128">
        <v>80</v>
      </c>
      <c r="C90" s="95"/>
      <c r="D90" s="95"/>
      <c r="E90" s="95">
        <f t="shared" si="2"/>
        <v>0</v>
      </c>
      <c r="F90" s="139">
        <v>6.73</v>
      </c>
      <c r="G90" s="98">
        <f t="shared" si="3"/>
        <v>0</v>
      </c>
      <c r="H90" s="98"/>
      <c r="I90" s="150"/>
      <c r="J90" s="102"/>
      <c r="K90" s="98">
        <f>апр.25!K90+май.25!H90-май.25!G90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39">
        <v>6.73</v>
      </c>
      <c r="G91" s="98">
        <f t="shared" si="3"/>
        <v>0</v>
      </c>
      <c r="H91" s="98"/>
      <c r="I91" s="150"/>
      <c r="J91" s="102"/>
      <c r="K91" s="98">
        <f>апр.25!K91+май.25!H91-май.25!G91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39">
        <v>6.73</v>
      </c>
      <c r="G92" s="98">
        <f t="shared" si="3"/>
        <v>0</v>
      </c>
      <c r="H92" s="98"/>
      <c r="I92" s="150"/>
      <c r="J92" s="102"/>
      <c r="K92" s="98">
        <f>апр.25!K92+май.25!H92-май.25!G92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39">
        <v>6.73</v>
      </c>
      <c r="G93" s="98">
        <f t="shared" si="3"/>
        <v>0</v>
      </c>
      <c r="H93" s="98"/>
      <c r="I93" s="150"/>
      <c r="J93" s="102"/>
      <c r="K93" s="98">
        <f>апр.25!K93+май.25!H93-май.25!G93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39">
        <v>6.73</v>
      </c>
      <c r="G94" s="98">
        <f t="shared" si="3"/>
        <v>0</v>
      </c>
      <c r="H94" s="98"/>
      <c r="I94" s="150"/>
      <c r="J94" s="102"/>
      <c r="K94" s="98">
        <f>апр.25!K94+май.25!H94-май.25!G94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39">
        <v>6.73</v>
      </c>
      <c r="G95" s="98">
        <f t="shared" si="3"/>
        <v>0</v>
      </c>
      <c r="H95" s="98"/>
      <c r="I95" s="150"/>
      <c r="J95" s="102"/>
      <c r="K95" s="98">
        <f>апр.25!K95+май.25!H95-май.25!G95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39">
        <v>6.73</v>
      </c>
      <c r="G96" s="98">
        <f t="shared" si="3"/>
        <v>0</v>
      </c>
      <c r="H96" s="98"/>
      <c r="I96" s="150"/>
      <c r="J96" s="102"/>
      <c r="K96" s="98">
        <f>апр.25!K96+май.25!H96-май.25!G96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39">
        <v>6.73</v>
      </c>
      <c r="G97" s="98">
        <f t="shared" si="3"/>
        <v>0</v>
      </c>
      <c r="H97" s="98"/>
      <c r="I97" s="150"/>
      <c r="J97" s="102"/>
      <c r="K97" s="98">
        <f>апр.25!K97+май.25!H97-май.25!G97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39">
        <v>6.73</v>
      </c>
      <c r="G98" s="98">
        <f t="shared" si="3"/>
        <v>0</v>
      </c>
      <c r="H98" s="98"/>
      <c r="I98" s="150"/>
      <c r="J98" s="102"/>
      <c r="K98" s="98">
        <f>апр.25!K98+май.25!H98-май.25!G98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39">
        <v>6.73</v>
      </c>
      <c r="G99" s="98">
        <f t="shared" si="3"/>
        <v>0</v>
      </c>
      <c r="H99" s="98"/>
      <c r="I99" s="150"/>
      <c r="J99" s="102"/>
      <c r="K99" s="98">
        <f>апр.25!K99+май.25!H99-май.25!G99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39">
        <v>6.73</v>
      </c>
      <c r="G100" s="98">
        <f t="shared" si="3"/>
        <v>0</v>
      </c>
      <c r="H100" s="98"/>
      <c r="I100" s="150"/>
      <c r="J100" s="102"/>
      <c r="K100" s="98">
        <f>апр.25!K100+май.25!H100-май.25!G100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39">
        <v>6.73</v>
      </c>
      <c r="G101" s="98">
        <f t="shared" si="3"/>
        <v>0</v>
      </c>
      <c r="H101" s="98"/>
      <c r="I101" s="150"/>
      <c r="J101" s="102"/>
      <c r="K101" s="98">
        <f>апр.25!K101+май.25!H101-май.25!G101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39">
        <v>6.73</v>
      </c>
      <c r="G102" s="98">
        <f t="shared" si="3"/>
        <v>0</v>
      </c>
      <c r="H102" s="98"/>
      <c r="I102" s="150"/>
      <c r="J102" s="102"/>
      <c r="K102" s="98">
        <f>апр.25!K102+май.25!H102-май.25!G102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39">
        <v>6.73</v>
      </c>
      <c r="G103" s="98">
        <f t="shared" si="3"/>
        <v>0</v>
      </c>
      <c r="H103" s="98"/>
      <c r="I103" s="150"/>
      <c r="J103" s="102"/>
      <c r="K103" s="98">
        <f>апр.25!K103+май.25!H103-май.25!G103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39">
        <v>6.73</v>
      </c>
      <c r="G104" s="98">
        <f t="shared" si="3"/>
        <v>0</v>
      </c>
      <c r="H104" s="98"/>
      <c r="I104" s="150"/>
      <c r="J104" s="102"/>
      <c r="K104" s="98">
        <f>апр.25!K104+май.25!H104-май.25!G104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39">
        <v>6.73</v>
      </c>
      <c r="G105" s="98">
        <f t="shared" si="3"/>
        <v>0</v>
      </c>
      <c r="H105" s="98"/>
      <c r="I105" s="150"/>
      <c r="J105" s="102"/>
      <c r="K105" s="98">
        <f>апр.25!K105+май.25!H105-май.25!G105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39">
        <v>6.73</v>
      </c>
      <c r="G106" s="98">
        <f t="shared" si="3"/>
        <v>0</v>
      </c>
      <c r="H106" s="98"/>
      <c r="I106" s="150"/>
      <c r="J106" s="102"/>
      <c r="K106" s="98">
        <f>апр.25!K106+май.25!H106-май.25!G106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39">
        <v>6.73</v>
      </c>
      <c r="G107" s="98">
        <f t="shared" si="3"/>
        <v>0</v>
      </c>
      <c r="H107" s="98"/>
      <c r="I107" s="150"/>
      <c r="J107" s="102"/>
      <c r="K107" s="98">
        <f>апр.25!K107+май.25!H107-май.25!G107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39">
        <v>6.73</v>
      </c>
      <c r="G108" s="98">
        <f t="shared" si="3"/>
        <v>0</v>
      </c>
      <c r="H108" s="98"/>
      <c r="I108" s="150"/>
      <c r="J108" s="102"/>
      <c r="K108" s="98">
        <f>апр.25!K108+май.25!H108-май.25!G108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39">
        <v>6.73</v>
      </c>
      <c r="G109" s="98">
        <f t="shared" si="3"/>
        <v>0</v>
      </c>
      <c r="H109" s="98"/>
      <c r="I109" s="150"/>
      <c r="J109" s="102"/>
      <c r="K109" s="98">
        <f>апр.25!K109+май.25!H109-май.25!G109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39">
        <v>6.73</v>
      </c>
      <c r="G110" s="98">
        <f t="shared" si="3"/>
        <v>0</v>
      </c>
      <c r="H110" s="98"/>
      <c r="I110" s="150"/>
      <c r="J110" s="102"/>
      <c r="K110" s="98">
        <f>апр.25!K110+май.25!H110-май.25!G110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39">
        <v>6.73</v>
      </c>
      <c r="G111" s="98">
        <f t="shared" si="3"/>
        <v>0</v>
      </c>
      <c r="H111" s="98"/>
      <c r="I111" s="150"/>
      <c r="J111" s="102"/>
      <c r="K111" s="98">
        <f>апр.25!K111+май.25!H111-май.25!G111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39">
        <v>6.73</v>
      </c>
      <c r="G112" s="98">
        <f t="shared" si="3"/>
        <v>0</v>
      </c>
      <c r="H112" s="98"/>
      <c r="I112" s="150"/>
      <c r="J112" s="102"/>
      <c r="K112" s="98">
        <f>апр.25!K112+май.25!H112-май.25!G112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39">
        <v>6.73</v>
      </c>
      <c r="G113" s="98">
        <f t="shared" si="3"/>
        <v>0</v>
      </c>
      <c r="H113" s="98"/>
      <c r="I113" s="150"/>
      <c r="J113" s="102"/>
      <c r="K113" s="98">
        <f>апр.25!K113+май.25!H113-май.25!G113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39">
        <v>6.73</v>
      </c>
      <c r="G114" s="98">
        <f t="shared" si="3"/>
        <v>0</v>
      </c>
      <c r="H114" s="98"/>
      <c r="I114" s="150"/>
      <c r="J114" s="102"/>
      <c r="K114" s="98">
        <f>апр.25!K114+май.25!H114-май.25!G114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39">
        <v>6.73</v>
      </c>
      <c r="G115" s="98">
        <f t="shared" si="3"/>
        <v>0</v>
      </c>
      <c r="H115" s="98"/>
      <c r="I115" s="150"/>
      <c r="J115" s="102"/>
      <c r="K115" s="98">
        <f>апр.25!K115+май.25!H115-май.25!G115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39">
        <v>6.73</v>
      </c>
      <c r="G116" s="98">
        <f t="shared" si="3"/>
        <v>0</v>
      </c>
      <c r="H116" s="98"/>
      <c r="I116" s="150"/>
      <c r="J116" s="102"/>
      <c r="K116" s="98">
        <f>апр.25!K116+май.25!H116-май.25!G116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39">
        <v>6.73</v>
      </c>
      <c r="G117" s="98">
        <f t="shared" si="3"/>
        <v>0</v>
      </c>
      <c r="H117" s="98"/>
      <c r="I117" s="150"/>
      <c r="J117" s="102"/>
      <c r="K117" s="98">
        <f>апр.25!K117+май.25!H117-май.25!G117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39">
        <v>6.73</v>
      </c>
      <c r="G118" s="98">
        <f t="shared" si="3"/>
        <v>0</v>
      </c>
      <c r="H118" s="98"/>
      <c r="I118" s="150"/>
      <c r="J118" s="102"/>
      <c r="K118" s="98">
        <f>апр.25!K118+май.25!H118-май.25!G118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39">
        <v>6.73</v>
      </c>
      <c r="G119" s="98">
        <f t="shared" si="3"/>
        <v>0</v>
      </c>
      <c r="H119" s="98"/>
      <c r="I119" s="150"/>
      <c r="J119" s="102"/>
      <c r="K119" s="98">
        <f>апр.25!K119+май.25!H119-май.25!G119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39">
        <v>6.73</v>
      </c>
      <c r="G120" s="98">
        <f t="shared" si="3"/>
        <v>0</v>
      </c>
      <c r="H120" s="98"/>
      <c r="I120" s="150"/>
      <c r="J120" s="102"/>
      <c r="K120" s="98">
        <f>апр.25!K120+май.25!H120-май.25!G120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39">
        <v>6.73</v>
      </c>
      <c r="G121" s="98">
        <f t="shared" si="3"/>
        <v>0</v>
      </c>
      <c r="H121" s="98"/>
      <c r="I121" s="150"/>
      <c r="J121" s="102"/>
      <c r="K121" s="98">
        <f>апр.25!K121+май.25!H121-май.25!G121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39">
        <v>6.73</v>
      </c>
      <c r="G122" s="98">
        <f t="shared" si="3"/>
        <v>0</v>
      </c>
      <c r="H122" s="98"/>
      <c r="I122" s="150"/>
      <c r="J122" s="102"/>
      <c r="K122" s="98">
        <f>апр.25!K122+май.25!H122-май.25!G122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39">
        <v>6.73</v>
      </c>
      <c r="G123" s="98">
        <f t="shared" si="3"/>
        <v>0</v>
      </c>
      <c r="H123" s="98"/>
      <c r="I123" s="150"/>
      <c r="J123" s="102"/>
      <c r="K123" s="98">
        <f>апр.25!K123+май.25!H123-май.25!G123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4.71</v>
      </c>
      <c r="G124" s="98">
        <f t="shared" si="3"/>
        <v>0</v>
      </c>
      <c r="H124" s="98"/>
      <c r="I124" s="150"/>
      <c r="J124" s="102"/>
      <c r="K124" s="98">
        <f>апр.25!K124+май.25!H124-май.25!G124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6.73</v>
      </c>
      <c r="G125" s="98">
        <f t="shared" si="3"/>
        <v>0</v>
      </c>
      <c r="H125" s="98"/>
      <c r="I125" s="150"/>
      <c r="J125" s="102"/>
      <c r="K125" s="98">
        <f>апр.25!K125+май.25!H125-май.25!G125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6.73</v>
      </c>
      <c r="G126" s="98">
        <f t="shared" si="3"/>
        <v>0</v>
      </c>
      <c r="H126" s="98"/>
      <c r="I126" s="150"/>
      <c r="J126" s="102"/>
      <c r="K126" s="98">
        <f>апр.25!K126+май.25!H126-май.25!G126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6.73</v>
      </c>
      <c r="G127" s="98">
        <f t="shared" si="3"/>
        <v>0</v>
      </c>
      <c r="H127" s="98"/>
      <c r="I127" s="150"/>
      <c r="J127" s="102"/>
      <c r="K127" s="98">
        <f>апр.25!K127+май.25!H127-май.25!G127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6.73</v>
      </c>
      <c r="G128" s="98">
        <f t="shared" si="3"/>
        <v>0</v>
      </c>
      <c r="H128" s="98"/>
      <c r="I128" s="150"/>
      <c r="J128" s="102"/>
      <c r="K128" s="98">
        <f>апр.25!K128+май.25!H128-май.25!G128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6.73</v>
      </c>
      <c r="G129" s="98">
        <f t="shared" si="3"/>
        <v>0</v>
      </c>
      <c r="H129" s="98"/>
      <c r="I129" s="150"/>
      <c r="J129" s="102"/>
      <c r="K129" s="98">
        <f>апр.25!K129+май.25!H129-май.25!G129</f>
        <v>0</v>
      </c>
    </row>
    <row r="130" spans="1:11">
      <c r="A130" s="45"/>
      <c r="B130" s="11">
        <v>118</v>
      </c>
      <c r="C130" s="95"/>
      <c r="D130" s="95"/>
      <c r="E130" s="95">
        <f t="shared" si="2"/>
        <v>0</v>
      </c>
      <c r="F130" s="3">
        <v>6.73</v>
      </c>
      <c r="G130" s="98">
        <f t="shared" si="3"/>
        <v>0</v>
      </c>
      <c r="H130" s="98"/>
      <c r="I130" s="150"/>
      <c r="J130" s="102"/>
      <c r="K130" s="98">
        <f>апр.25!K130+май.25!H130-май.25!G130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6.73</v>
      </c>
      <c r="G131" s="98">
        <f t="shared" si="3"/>
        <v>0</v>
      </c>
      <c r="H131" s="98"/>
      <c r="I131" s="150"/>
      <c r="J131" s="102"/>
      <c r="K131" s="98">
        <f>апр.25!K131+май.25!H131-май.25!G131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4.71</v>
      </c>
      <c r="G132" s="98">
        <f t="shared" si="3"/>
        <v>0</v>
      </c>
      <c r="H132" s="98"/>
      <c r="I132" s="150"/>
      <c r="J132" s="102"/>
      <c r="K132" s="98">
        <f>апр.25!K132+май.25!H132-май.25!G132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39">
        <v>6.73</v>
      </c>
      <c r="G133" s="98">
        <f t="shared" si="3"/>
        <v>0</v>
      </c>
      <c r="H133" s="98"/>
      <c r="I133" s="150"/>
      <c r="J133" s="102"/>
      <c r="K133" s="98">
        <f>апр.25!K133+май.25!H133-май.25!G133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39">
        <v>6.73</v>
      </c>
      <c r="G134" s="98">
        <f t="shared" si="3"/>
        <v>0</v>
      </c>
      <c r="H134" s="98"/>
      <c r="I134" s="150"/>
      <c r="J134" s="102"/>
      <c r="K134" s="98">
        <f>апр.25!K134+май.25!H134-май.25!G134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39">
        <v>6.73</v>
      </c>
      <c r="G135" s="98">
        <f t="shared" si="3"/>
        <v>0</v>
      </c>
      <c r="H135" s="98"/>
      <c r="I135" s="150"/>
      <c r="J135" s="102"/>
      <c r="K135" s="98">
        <f>апр.25!K135+май.25!H135-май.25!G135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39">
        <v>6.73</v>
      </c>
      <c r="G136" s="98">
        <f t="shared" si="3"/>
        <v>0</v>
      </c>
      <c r="H136" s="98"/>
      <c r="I136" s="150"/>
      <c r="J136" s="102"/>
      <c r="K136" s="98">
        <f>апр.25!K136+май.25!H136-май.25!G136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39">
        <v>6.73</v>
      </c>
      <c r="G137" s="98">
        <f t="shared" si="3"/>
        <v>0</v>
      </c>
      <c r="H137" s="98"/>
      <c r="I137" s="150"/>
      <c r="J137" s="102"/>
      <c r="K137" s="98">
        <f>апр.25!K137+май.25!H137-май.25!G137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39">
        <v>6.73</v>
      </c>
      <c r="G138" s="98">
        <f t="shared" si="3"/>
        <v>0</v>
      </c>
      <c r="H138" s="98"/>
      <c r="I138" s="150"/>
      <c r="J138" s="102"/>
      <c r="K138" s="98">
        <f>апр.25!K138+май.25!H138-май.25!G138</f>
        <v>-183.25</v>
      </c>
    </row>
    <row r="139" spans="1:11">
      <c r="A139" s="45"/>
      <c r="B139" s="3">
        <v>126</v>
      </c>
      <c r="C139" s="95"/>
      <c r="D139" s="95"/>
      <c r="E139" s="95">
        <f t="shared" si="2"/>
        <v>0</v>
      </c>
      <c r="F139" s="139">
        <v>6.73</v>
      </c>
      <c r="G139" s="98">
        <f t="shared" si="3"/>
        <v>0</v>
      </c>
      <c r="H139" s="98"/>
      <c r="I139" s="150"/>
      <c r="J139" s="102"/>
      <c r="K139" s="98">
        <f>апр.25!K139+май.25!H139-май.25!G139</f>
        <v>0</v>
      </c>
    </row>
    <row r="140" spans="1:11">
      <c r="A140" s="45"/>
      <c r="B140" s="3">
        <v>127</v>
      </c>
      <c r="C140" s="95"/>
      <c r="D140" s="95"/>
      <c r="E140" s="95">
        <f t="shared" ref="E140:E203" si="4">D140-C140</f>
        <v>0</v>
      </c>
      <c r="F140" s="139">
        <v>6.73</v>
      </c>
      <c r="G140" s="98">
        <f t="shared" ref="G140:G203" si="5">F140*E140</f>
        <v>0</v>
      </c>
      <c r="H140" s="98"/>
      <c r="I140" s="150"/>
      <c r="J140" s="102"/>
      <c r="K140" s="98">
        <f>апр.25!K140+май.25!H140-май.25!G140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39">
        <v>6.73</v>
      </c>
      <c r="G141" s="98">
        <f t="shared" si="5"/>
        <v>0</v>
      </c>
      <c r="H141" s="98"/>
      <c r="I141" s="150"/>
      <c r="J141" s="102"/>
      <c r="K141" s="98">
        <f>апр.25!K141+май.25!H141-май.25!G141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39">
        <v>6.73</v>
      </c>
      <c r="G142" s="98">
        <f t="shared" si="5"/>
        <v>0</v>
      </c>
      <c r="H142" s="98"/>
      <c r="I142" s="150"/>
      <c r="J142" s="102"/>
      <c r="K142" s="98">
        <f>апр.25!K142+май.25!H142-май.25!G142</f>
        <v>0</v>
      </c>
    </row>
    <row r="143" spans="1:11">
      <c r="A143" s="45"/>
      <c r="B143" s="11">
        <v>130</v>
      </c>
      <c r="C143" s="95"/>
      <c r="D143" s="95"/>
      <c r="E143" s="95">
        <f t="shared" si="4"/>
        <v>0</v>
      </c>
      <c r="F143" s="139">
        <v>6.73</v>
      </c>
      <c r="G143" s="98">
        <f t="shared" si="5"/>
        <v>0</v>
      </c>
      <c r="H143" s="98"/>
      <c r="I143" s="150"/>
      <c r="J143" s="102"/>
      <c r="K143" s="98">
        <f>апр.25!K143+май.25!H143-май.25!G143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4.71</v>
      </c>
      <c r="G144" s="98">
        <f t="shared" si="5"/>
        <v>0</v>
      </c>
      <c r="H144" s="98"/>
      <c r="I144" s="150"/>
      <c r="J144" s="102"/>
      <c r="K144" s="98">
        <f>апр.25!K144+май.25!H144-май.25!G144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39">
        <v>6.73</v>
      </c>
      <c r="G145" s="98">
        <f t="shared" si="5"/>
        <v>0</v>
      </c>
      <c r="H145" s="98"/>
      <c r="I145" s="150"/>
      <c r="J145" s="102"/>
      <c r="K145" s="98">
        <f>апр.25!K145+май.25!H145-май.25!G145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39">
        <v>6.73</v>
      </c>
      <c r="G146" s="98">
        <f t="shared" si="5"/>
        <v>0</v>
      </c>
      <c r="H146" s="98"/>
      <c r="I146" s="150"/>
      <c r="J146" s="102"/>
      <c r="K146" s="98">
        <f>апр.25!K146+май.25!H146-май.25!G146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39">
        <v>6.73</v>
      </c>
      <c r="G147" s="98">
        <f t="shared" si="5"/>
        <v>0</v>
      </c>
      <c r="H147" s="98"/>
      <c r="I147" s="150"/>
      <c r="J147" s="102"/>
      <c r="K147" s="98">
        <f>апр.25!K147+май.25!H147-май.25!G147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4.71</v>
      </c>
      <c r="G148" s="98">
        <f t="shared" si="5"/>
        <v>0</v>
      </c>
      <c r="H148" s="98"/>
      <c r="I148" s="150"/>
      <c r="J148" s="102"/>
      <c r="K148" s="98">
        <f>апр.25!K148+май.25!H148-май.25!G148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39">
        <v>6.73</v>
      </c>
      <c r="G149" s="98">
        <f t="shared" si="5"/>
        <v>0</v>
      </c>
      <c r="H149" s="98"/>
      <c r="I149" s="150"/>
      <c r="J149" s="102"/>
      <c r="K149" s="98">
        <f>апр.25!K149+май.25!H149-май.25!G149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39">
        <v>6.73</v>
      </c>
      <c r="G150" s="98">
        <f t="shared" si="5"/>
        <v>0</v>
      </c>
      <c r="H150" s="98"/>
      <c r="I150" s="150"/>
      <c r="J150" s="102"/>
      <c r="K150" s="98">
        <f>апр.25!K150+май.25!H150-май.25!G150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39">
        <v>6.73</v>
      </c>
      <c r="G151" s="98">
        <f t="shared" si="5"/>
        <v>0</v>
      </c>
      <c r="H151" s="98"/>
      <c r="I151" s="150"/>
      <c r="J151" s="102"/>
      <c r="K151" s="98">
        <f>апр.25!K151+май.25!H151-май.25!G151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39">
        <v>6.73</v>
      </c>
      <c r="G152" s="98">
        <f t="shared" si="5"/>
        <v>0</v>
      </c>
      <c r="H152" s="98"/>
      <c r="I152" s="150"/>
      <c r="J152" s="102"/>
      <c r="K152" s="98">
        <f>апр.25!K152+май.25!H152-май.25!G152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39">
        <v>6.73</v>
      </c>
      <c r="G153" s="98">
        <f t="shared" si="5"/>
        <v>0</v>
      </c>
      <c r="H153" s="98"/>
      <c r="I153" s="150"/>
      <c r="J153" s="102"/>
      <c r="K153" s="98">
        <f>апр.25!K153+май.25!H153-май.25!G153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39">
        <v>6.73</v>
      </c>
      <c r="G154" s="98">
        <f t="shared" si="5"/>
        <v>0</v>
      </c>
      <c r="H154" s="98"/>
      <c r="I154" s="150"/>
      <c r="J154" s="102"/>
      <c r="K154" s="98">
        <f>апр.25!K154+май.25!H154-май.25!G154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39">
        <v>6.73</v>
      </c>
      <c r="G155" s="98">
        <f t="shared" si="5"/>
        <v>0</v>
      </c>
      <c r="H155" s="98"/>
      <c r="I155" s="150"/>
      <c r="J155" s="102"/>
      <c r="K155" s="98">
        <f>апр.25!K155+май.25!H155-май.25!G155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39">
        <v>6.73</v>
      </c>
      <c r="G156" s="98">
        <f t="shared" si="5"/>
        <v>0</v>
      </c>
      <c r="H156" s="98"/>
      <c r="I156" s="150"/>
      <c r="J156" s="102"/>
      <c r="K156" s="98">
        <f>апр.25!K156+май.25!H156-май.25!G156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39">
        <v>6.73</v>
      </c>
      <c r="G157" s="98">
        <f t="shared" si="5"/>
        <v>0</v>
      </c>
      <c r="H157" s="98"/>
      <c r="I157" s="150"/>
      <c r="J157" s="102"/>
      <c r="K157" s="98">
        <f>апр.25!K157+май.25!H157-май.25!G157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39">
        <v>6.73</v>
      </c>
      <c r="G158" s="98">
        <f t="shared" si="5"/>
        <v>0</v>
      </c>
      <c r="H158" s="98"/>
      <c r="I158" s="150"/>
      <c r="J158" s="102"/>
      <c r="K158" s="98">
        <f>апр.25!K158+май.25!H158-май.25!G158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39">
        <v>6.73</v>
      </c>
      <c r="G159" s="98">
        <f t="shared" si="5"/>
        <v>0</v>
      </c>
      <c r="H159" s="98"/>
      <c r="I159" s="150"/>
      <c r="J159" s="102"/>
      <c r="K159" s="98">
        <f>апр.25!K159+май.25!H159-май.25!G159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39">
        <v>6.73</v>
      </c>
      <c r="G160" s="98">
        <f t="shared" si="5"/>
        <v>0</v>
      </c>
      <c r="H160" s="98"/>
      <c r="I160" s="150"/>
      <c r="J160" s="102"/>
      <c r="K160" s="98">
        <f>апр.25!K160+май.25!H160-май.25!G160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39">
        <v>6.73</v>
      </c>
      <c r="G161" s="98">
        <f t="shared" si="5"/>
        <v>0</v>
      </c>
      <c r="H161" s="98"/>
      <c r="I161" s="150"/>
      <c r="J161" s="102"/>
      <c r="K161" s="98">
        <f>апр.25!K161+май.25!H161-май.25!G161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39">
        <v>6.73</v>
      </c>
      <c r="G162" s="98">
        <f t="shared" si="5"/>
        <v>0</v>
      </c>
      <c r="H162" s="98"/>
      <c r="I162" s="150"/>
      <c r="J162" s="102"/>
      <c r="K162" s="98">
        <f>апр.25!K162+май.25!H162-май.25!G162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39">
        <v>6.73</v>
      </c>
      <c r="G163" s="98">
        <f t="shared" si="5"/>
        <v>0</v>
      </c>
      <c r="H163" s="98"/>
      <c r="I163" s="150"/>
      <c r="J163" s="102"/>
      <c r="K163" s="98">
        <f>апр.25!K163+май.25!H163-май.25!G163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39">
        <v>6.73</v>
      </c>
      <c r="G164" s="98">
        <f t="shared" si="5"/>
        <v>0</v>
      </c>
      <c r="H164" s="98"/>
      <c r="I164" s="150"/>
      <c r="J164" s="102"/>
      <c r="K164" s="98">
        <f>апр.25!K164+май.25!H164-май.25!G164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39">
        <v>6.73</v>
      </c>
      <c r="G165" s="98">
        <f t="shared" si="5"/>
        <v>0</v>
      </c>
      <c r="H165" s="98"/>
      <c r="I165" s="150"/>
      <c r="J165" s="102"/>
      <c r="K165" s="98">
        <f>апр.25!K165+май.25!H165-май.25!G165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39">
        <v>6.73</v>
      </c>
      <c r="G166" s="98">
        <f t="shared" si="5"/>
        <v>0</v>
      </c>
      <c r="H166" s="98"/>
      <c r="I166" s="150"/>
      <c r="J166" s="102"/>
      <c r="K166" s="98">
        <f>апр.25!K166+май.25!H166-май.25!G166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39">
        <v>6.73</v>
      </c>
      <c r="G167" s="98">
        <f t="shared" si="5"/>
        <v>0</v>
      </c>
      <c r="H167" s="98"/>
      <c r="I167" s="150"/>
      <c r="J167" s="102"/>
      <c r="K167" s="98">
        <f>апр.25!K167+май.25!H167-май.25!G167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39">
        <v>6.73</v>
      </c>
      <c r="G168" s="98">
        <f t="shared" si="5"/>
        <v>0</v>
      </c>
      <c r="H168" s="98"/>
      <c r="I168" s="150"/>
      <c r="J168" s="102"/>
      <c r="K168" s="98">
        <f>апр.25!K168+май.25!H168-май.25!G168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39">
        <v>6.73</v>
      </c>
      <c r="G169" s="98">
        <f t="shared" si="5"/>
        <v>0</v>
      </c>
      <c r="H169" s="98"/>
      <c r="I169" s="150"/>
      <c r="J169" s="102"/>
      <c r="K169" s="98">
        <f>апр.25!K169+май.25!H169-май.25!G169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39">
        <v>6.73</v>
      </c>
      <c r="G170" s="98">
        <f t="shared" si="5"/>
        <v>0</v>
      </c>
      <c r="H170" s="98"/>
      <c r="I170" s="150"/>
      <c r="J170" s="102"/>
      <c r="K170" s="98">
        <f>апр.25!K170+май.25!H170-май.25!G170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39">
        <v>6.73</v>
      </c>
      <c r="G171" s="98">
        <f t="shared" si="5"/>
        <v>0</v>
      </c>
      <c r="H171" s="98"/>
      <c r="I171" s="150"/>
      <c r="J171" s="102"/>
      <c r="K171" s="98">
        <f>апр.25!K171+май.25!H171-май.25!G171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39">
        <v>6.73</v>
      </c>
      <c r="G172" s="98">
        <f t="shared" si="5"/>
        <v>0</v>
      </c>
      <c r="H172" s="98"/>
      <c r="I172" s="150"/>
      <c r="J172" s="102"/>
      <c r="K172" s="98">
        <f>апр.25!K172+май.25!H172-май.25!G172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39">
        <v>6.73</v>
      </c>
      <c r="G173" s="98">
        <f t="shared" si="5"/>
        <v>0</v>
      </c>
      <c r="H173" s="98"/>
      <c r="I173" s="150"/>
      <c r="J173" s="102"/>
      <c r="K173" s="98">
        <f>апр.25!K173+май.25!H173-май.25!G173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39">
        <v>6.73</v>
      </c>
      <c r="G174" s="98">
        <f t="shared" si="5"/>
        <v>0</v>
      </c>
      <c r="H174" s="98"/>
      <c r="I174" s="150"/>
      <c r="J174" s="102"/>
      <c r="K174" s="98">
        <f>апр.25!K174+май.25!H174-май.25!G174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4.71</v>
      </c>
      <c r="G175" s="98">
        <f t="shared" si="5"/>
        <v>0</v>
      </c>
      <c r="H175" s="98"/>
      <c r="I175" s="150"/>
      <c r="J175" s="102"/>
      <c r="K175" s="98">
        <f>апр.25!K175+май.25!H175-май.25!G175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4.71</v>
      </c>
      <c r="G176" s="98">
        <f t="shared" si="5"/>
        <v>0</v>
      </c>
      <c r="H176" s="98"/>
      <c r="I176" s="150"/>
      <c r="J176" s="102"/>
      <c r="K176" s="98">
        <f>апр.25!K176+май.25!H176-май.25!G176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39">
        <v>6.73</v>
      </c>
      <c r="G177" s="98">
        <f t="shared" si="5"/>
        <v>0</v>
      </c>
      <c r="H177" s="98"/>
      <c r="I177" s="150"/>
      <c r="J177" s="102"/>
      <c r="K177" s="98">
        <f>апр.25!K177+май.25!H177-май.25!G177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4.71</v>
      </c>
      <c r="G178" s="98">
        <f t="shared" si="5"/>
        <v>0</v>
      </c>
      <c r="H178" s="98"/>
      <c r="I178" s="150"/>
      <c r="J178" s="102"/>
      <c r="K178" s="98">
        <f>апр.25!K178+май.25!H178-май.25!G178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39">
        <v>6.73</v>
      </c>
      <c r="G179" s="98">
        <f t="shared" si="5"/>
        <v>0</v>
      </c>
      <c r="H179" s="98"/>
      <c r="I179" s="150"/>
      <c r="J179" s="102"/>
      <c r="K179" s="98">
        <f>апр.25!K179+май.25!H179-май.25!G179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39">
        <v>6.73</v>
      </c>
      <c r="G180" s="98">
        <f t="shared" si="5"/>
        <v>0</v>
      </c>
      <c r="H180" s="98"/>
      <c r="I180" s="150"/>
      <c r="J180" s="102"/>
      <c r="K180" s="98">
        <f>апр.25!K180+май.25!H180-май.25!G180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39">
        <v>6.73</v>
      </c>
      <c r="G181" s="98">
        <f t="shared" si="5"/>
        <v>0</v>
      </c>
      <c r="H181" s="98"/>
      <c r="I181" s="150"/>
      <c r="J181" s="102"/>
      <c r="K181" s="98">
        <f>апр.25!K181+май.25!H181-май.25!G181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39">
        <v>6.73</v>
      </c>
      <c r="G182" s="98">
        <f t="shared" si="5"/>
        <v>0</v>
      </c>
      <c r="H182" s="98"/>
      <c r="I182" s="150"/>
      <c r="J182" s="102"/>
      <c r="K182" s="98">
        <f>апр.25!K182+май.25!H182-май.25!G182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39">
        <v>6.73</v>
      </c>
      <c r="G183" s="98">
        <f t="shared" si="5"/>
        <v>0</v>
      </c>
      <c r="H183" s="98"/>
      <c r="I183" s="150"/>
      <c r="J183" s="102"/>
      <c r="K183" s="98">
        <f>апр.25!K183+май.25!H183-май.25!G183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39">
        <v>6.73</v>
      </c>
      <c r="G184" s="98">
        <f t="shared" si="5"/>
        <v>0</v>
      </c>
      <c r="H184" s="98"/>
      <c r="I184" s="150"/>
      <c r="J184" s="102"/>
      <c r="K184" s="98">
        <f>апр.25!K184+май.25!H184-май.25!G184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39">
        <v>6.73</v>
      </c>
      <c r="G185" s="98">
        <f t="shared" si="5"/>
        <v>0</v>
      </c>
      <c r="H185" s="98"/>
      <c r="I185" s="150"/>
      <c r="J185" s="102"/>
      <c r="K185" s="98">
        <f>апр.25!K185+май.25!H185-май.25!G185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39">
        <v>6.73</v>
      </c>
      <c r="G186" s="98">
        <f t="shared" si="5"/>
        <v>0</v>
      </c>
      <c r="H186" s="98"/>
      <c r="I186" s="150"/>
      <c r="J186" s="102"/>
      <c r="K186" s="98">
        <f>апр.25!K186+май.25!H186-май.25!G186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39">
        <v>6.73</v>
      </c>
      <c r="G187" s="98">
        <f t="shared" si="5"/>
        <v>0</v>
      </c>
      <c r="H187" s="98"/>
      <c r="I187" s="150"/>
      <c r="J187" s="102"/>
      <c r="K187" s="98">
        <f>апр.25!K187+май.25!H187-май.25!G187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39">
        <v>6.73</v>
      </c>
      <c r="G188" s="98">
        <f t="shared" si="5"/>
        <v>0</v>
      </c>
      <c r="H188" s="98"/>
      <c r="I188" s="150"/>
      <c r="J188" s="102"/>
      <c r="K188" s="98">
        <f>апр.25!K188+май.25!H188-май.25!G188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39">
        <v>6.73</v>
      </c>
      <c r="G189" s="98">
        <f t="shared" si="5"/>
        <v>0</v>
      </c>
      <c r="H189" s="98"/>
      <c r="I189" s="150"/>
      <c r="J189" s="102"/>
      <c r="K189" s="98">
        <f>апр.25!K189+май.25!H189-май.25!G189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39">
        <v>6.73</v>
      </c>
      <c r="G190" s="98">
        <f t="shared" si="5"/>
        <v>0</v>
      </c>
      <c r="H190" s="98"/>
      <c r="I190" s="150"/>
      <c r="J190" s="102"/>
      <c r="K190" s="98">
        <f>апр.25!K190+май.25!H190-май.25!G190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39">
        <v>6.73</v>
      </c>
      <c r="G191" s="98">
        <f t="shared" si="5"/>
        <v>0</v>
      </c>
      <c r="H191" s="98"/>
      <c r="I191" s="150"/>
      <c r="J191" s="102"/>
      <c r="K191" s="98">
        <f>апр.25!K191+май.25!H191-май.25!G191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39">
        <v>6.73</v>
      </c>
      <c r="G192" s="98">
        <f t="shared" si="5"/>
        <v>0</v>
      </c>
      <c r="H192" s="98"/>
      <c r="I192" s="150"/>
      <c r="J192" s="102"/>
      <c r="K192" s="98">
        <f>апр.25!K192+май.25!H192-май.25!G192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39">
        <v>6.73</v>
      </c>
      <c r="G193" s="98">
        <f t="shared" si="5"/>
        <v>0</v>
      </c>
      <c r="H193" s="98"/>
      <c r="I193" s="150"/>
      <c r="J193" s="102"/>
      <c r="K193" s="98">
        <f>апр.25!K193+май.25!H193-май.25!G193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39">
        <v>6.73</v>
      </c>
      <c r="G194" s="98">
        <f t="shared" si="5"/>
        <v>0</v>
      </c>
      <c r="H194" s="98"/>
      <c r="I194" s="150"/>
      <c r="J194" s="102"/>
      <c r="K194" s="98">
        <f>апр.25!K194+май.25!H194-май.25!G194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39">
        <v>6.73</v>
      </c>
      <c r="G195" s="98">
        <f t="shared" si="5"/>
        <v>0</v>
      </c>
      <c r="H195" s="98"/>
      <c r="I195" s="150"/>
      <c r="J195" s="102"/>
      <c r="K195" s="98">
        <f>апр.25!K195+май.25!H195-май.25!G195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4.71</v>
      </c>
      <c r="G196" s="98">
        <f t="shared" si="5"/>
        <v>0</v>
      </c>
      <c r="H196" s="98"/>
      <c r="I196" s="150"/>
      <c r="J196" s="102"/>
      <c r="K196" s="98">
        <f>апр.25!K196+май.25!H196-май.25!G196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39">
        <v>6.73</v>
      </c>
      <c r="G197" s="98">
        <f t="shared" si="5"/>
        <v>0</v>
      </c>
      <c r="H197" s="98"/>
      <c r="I197" s="150"/>
      <c r="J197" s="102"/>
      <c r="K197" s="98">
        <f>апр.25!K197+май.25!H197-май.25!G197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4.71</v>
      </c>
      <c r="G198" s="98">
        <f t="shared" si="5"/>
        <v>0</v>
      </c>
      <c r="H198" s="98"/>
      <c r="I198" s="150"/>
      <c r="J198" s="102"/>
      <c r="K198" s="98">
        <f>апр.25!K198+май.25!H198-май.25!G198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39">
        <v>6.73</v>
      </c>
      <c r="G199" s="98">
        <f t="shared" si="5"/>
        <v>0</v>
      </c>
      <c r="H199" s="98"/>
      <c r="I199" s="150"/>
      <c r="J199" s="102"/>
      <c r="K199" s="98">
        <f>апр.25!K199+май.25!H199-май.25!G199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39">
        <v>6.73</v>
      </c>
      <c r="G200" s="98">
        <f t="shared" si="5"/>
        <v>0</v>
      </c>
      <c r="H200" s="98"/>
      <c r="I200" s="150"/>
      <c r="J200" s="102"/>
      <c r="K200" s="98">
        <f>апр.25!K200+май.25!H200-май.25!G200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39">
        <v>6.73</v>
      </c>
      <c r="G201" s="98">
        <f t="shared" si="5"/>
        <v>0</v>
      </c>
      <c r="H201" s="98"/>
      <c r="I201" s="150"/>
      <c r="J201" s="102"/>
      <c r="K201" s="98">
        <f>апр.25!K201+май.25!H201-май.25!G201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39">
        <v>6.73</v>
      </c>
      <c r="G202" s="98">
        <f t="shared" si="5"/>
        <v>0</v>
      </c>
      <c r="H202" s="98"/>
      <c r="I202" s="150"/>
      <c r="J202" s="102"/>
      <c r="K202" s="98">
        <f>апр.25!K202+май.25!H202-май.25!G202</f>
        <v>0</v>
      </c>
    </row>
    <row r="203" spans="1:11">
      <c r="A203" s="45"/>
      <c r="B203" s="3">
        <v>191</v>
      </c>
      <c r="C203" s="95"/>
      <c r="D203" s="95"/>
      <c r="E203" s="95">
        <f t="shared" si="4"/>
        <v>0</v>
      </c>
      <c r="F203" s="139">
        <v>6.73</v>
      </c>
      <c r="G203" s="98">
        <f t="shared" si="5"/>
        <v>0</v>
      </c>
      <c r="H203" s="98"/>
      <c r="I203" s="150"/>
      <c r="J203" s="102"/>
      <c r="K203" s="98">
        <f>апр.25!K203+май.25!H203-май.25!G203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ref="E204:E272" si="6">D204-C204</f>
        <v>0</v>
      </c>
      <c r="F204" s="139">
        <v>6.73</v>
      </c>
      <c r="G204" s="98">
        <f t="shared" ref="G204:G272" si="7">F204*E204</f>
        <v>0</v>
      </c>
      <c r="H204" s="98"/>
      <c r="I204" s="150"/>
      <c r="J204" s="102"/>
      <c r="K204" s="98">
        <f>апр.25!K204+май.25!H204-май.25!G204</f>
        <v>0</v>
      </c>
    </row>
    <row r="205" spans="1:11">
      <c r="A205" s="45"/>
      <c r="B205" s="11" t="s">
        <v>41</v>
      </c>
      <c r="C205" s="95"/>
      <c r="D205" s="95"/>
      <c r="E205" s="95">
        <f t="shared" si="6"/>
        <v>0</v>
      </c>
      <c r="F205" s="139">
        <v>6.73</v>
      </c>
      <c r="G205" s="98">
        <f t="shared" si="7"/>
        <v>0</v>
      </c>
      <c r="H205" s="98"/>
      <c r="I205" s="150"/>
      <c r="J205" s="102"/>
      <c r="K205" s="98">
        <f>апр.25!K205+май.25!H205-май.25!G205</f>
        <v>-16208.470000000001</v>
      </c>
    </row>
    <row r="206" spans="1:11">
      <c r="A206" s="55"/>
      <c r="B206" s="11">
        <v>193</v>
      </c>
      <c r="C206" s="95"/>
      <c r="D206" s="95"/>
      <c r="E206" s="95">
        <f t="shared" si="6"/>
        <v>0</v>
      </c>
      <c r="F206" s="139">
        <v>6.73</v>
      </c>
      <c r="G206" s="98">
        <f t="shared" si="7"/>
        <v>0</v>
      </c>
      <c r="H206" s="98"/>
      <c r="I206" s="150"/>
      <c r="J206" s="102"/>
      <c r="K206" s="98">
        <f>апр.25!K206+май.25!H206-май.25!G206</f>
        <v>-315.19</v>
      </c>
    </row>
    <row r="207" spans="1:11">
      <c r="A207" s="45"/>
      <c r="B207" s="3">
        <v>194</v>
      </c>
      <c r="C207" s="95"/>
      <c r="D207" s="95"/>
      <c r="E207" s="95">
        <f t="shared" si="6"/>
        <v>0</v>
      </c>
      <c r="F207" s="139">
        <v>6.73</v>
      </c>
      <c r="G207" s="98">
        <f t="shared" si="7"/>
        <v>0</v>
      </c>
      <c r="H207" s="98"/>
      <c r="I207" s="150"/>
      <c r="J207" s="102"/>
      <c r="K207" s="98">
        <f>апр.25!K207+май.25!H207-май.25!G207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6"/>
        <v>0</v>
      </c>
      <c r="F208" s="29">
        <v>4.71</v>
      </c>
      <c r="G208" s="98">
        <f t="shared" si="7"/>
        <v>0</v>
      </c>
      <c r="H208" s="98"/>
      <c r="I208" s="150"/>
      <c r="J208" s="102"/>
      <c r="K208" s="98">
        <f>апр.25!K208+май.25!H208-май.25!G208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39">
        <v>6.73</v>
      </c>
      <c r="G209" s="98">
        <f t="shared" si="7"/>
        <v>0</v>
      </c>
      <c r="H209" s="98"/>
      <c r="I209" s="150"/>
      <c r="J209" s="102"/>
      <c r="K209" s="98">
        <f>апр.25!K209+май.25!H209-май.25!G209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39">
        <v>6.73</v>
      </c>
      <c r="G210" s="98">
        <f t="shared" si="7"/>
        <v>0</v>
      </c>
      <c r="H210" s="98"/>
      <c r="I210" s="150"/>
      <c r="J210" s="102"/>
      <c r="K210" s="98">
        <f>апр.25!K210+май.25!H210-май.25!G210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39">
        <v>6.73</v>
      </c>
      <c r="G211" s="98">
        <f t="shared" si="7"/>
        <v>0</v>
      </c>
      <c r="H211" s="98"/>
      <c r="I211" s="150"/>
      <c r="J211" s="102"/>
      <c r="K211" s="98">
        <f>апр.25!K211+май.25!H211-май.25!G211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39">
        <v>6.73</v>
      </c>
      <c r="G212" s="98">
        <f t="shared" si="7"/>
        <v>0</v>
      </c>
      <c r="H212" s="98"/>
      <c r="I212" s="150"/>
      <c r="J212" s="102"/>
      <c r="K212" s="98">
        <f>апр.25!K212+май.25!H212-май.25!G212</f>
        <v>0</v>
      </c>
    </row>
    <row r="213" spans="1:11">
      <c r="A213" s="45"/>
      <c r="B213" s="3">
        <v>200</v>
      </c>
      <c r="C213" s="95"/>
      <c r="D213" s="95"/>
      <c r="E213" s="95">
        <f t="shared" si="6"/>
        <v>0</v>
      </c>
      <c r="F213" s="139">
        <v>6.73</v>
      </c>
      <c r="G213" s="98">
        <f t="shared" si="7"/>
        <v>0</v>
      </c>
      <c r="H213" s="98"/>
      <c r="I213" s="150"/>
      <c r="J213" s="102"/>
      <c r="K213" s="98">
        <f>апр.25!K213+май.25!H213-май.25!G213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39">
        <v>6.73</v>
      </c>
      <c r="G214" s="98">
        <f t="shared" si="7"/>
        <v>0</v>
      </c>
      <c r="H214" s="98"/>
      <c r="I214" s="150"/>
      <c r="J214" s="102"/>
      <c r="K214" s="98">
        <f>апр.25!K214+май.25!H214-май.25!G214</f>
        <v>0</v>
      </c>
    </row>
    <row r="215" spans="1:11">
      <c r="A215" s="45"/>
      <c r="B215" s="3">
        <v>202</v>
      </c>
      <c r="C215" s="95"/>
      <c r="D215" s="95"/>
      <c r="E215" s="95">
        <f t="shared" si="6"/>
        <v>0</v>
      </c>
      <c r="F215" s="139">
        <v>6.73</v>
      </c>
      <c r="G215" s="98">
        <f t="shared" si="7"/>
        <v>0</v>
      </c>
      <c r="H215" s="98"/>
      <c r="I215" s="150"/>
      <c r="J215" s="102"/>
      <c r="K215" s="98">
        <f>апр.25!K215+май.25!H215-май.25!G215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6"/>
        <v>0</v>
      </c>
      <c r="F216" s="139">
        <v>6.73</v>
      </c>
      <c r="G216" s="98">
        <f t="shared" si="7"/>
        <v>0</v>
      </c>
      <c r="H216" s="98"/>
      <c r="I216" s="150"/>
      <c r="J216" s="102"/>
      <c r="K216" s="98">
        <f>апр.25!K216+май.25!H216-май.25!G216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6"/>
        <v>0</v>
      </c>
      <c r="F217" s="139">
        <v>6.73</v>
      </c>
      <c r="G217" s="98">
        <f t="shared" si="7"/>
        <v>0</v>
      </c>
      <c r="H217" s="98"/>
      <c r="I217" s="150"/>
      <c r="J217" s="102"/>
      <c r="K217" s="98">
        <f>апр.25!K217+май.25!H217-май.25!G217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39">
        <v>6.73</v>
      </c>
      <c r="G218" s="98">
        <f t="shared" si="7"/>
        <v>0</v>
      </c>
      <c r="H218" s="98"/>
      <c r="I218" s="150"/>
      <c r="J218" s="102"/>
      <c r="K218" s="98">
        <f>апр.25!K218+май.25!H218-май.25!G218</f>
        <v>0</v>
      </c>
    </row>
    <row r="219" spans="1:11">
      <c r="A219" s="45"/>
      <c r="B219" s="3">
        <v>206</v>
      </c>
      <c r="C219" s="95"/>
      <c r="D219" s="95"/>
      <c r="E219" s="95">
        <f t="shared" si="6"/>
        <v>0</v>
      </c>
      <c r="F219" s="139">
        <v>6.73</v>
      </c>
      <c r="G219" s="98">
        <f t="shared" si="7"/>
        <v>0</v>
      </c>
      <c r="H219" s="98"/>
      <c r="I219" s="150"/>
      <c r="J219" s="102"/>
      <c r="K219" s="98">
        <f>апр.25!K219+май.25!H219-май.25!G219</f>
        <v>-22402.17</v>
      </c>
    </row>
    <row r="220" spans="1:11">
      <c r="A220" s="45"/>
      <c r="B220" s="3">
        <v>207</v>
      </c>
      <c r="C220" s="95"/>
      <c r="D220" s="95"/>
      <c r="E220" s="95">
        <f t="shared" si="6"/>
        <v>0</v>
      </c>
      <c r="F220" s="139">
        <v>6.73</v>
      </c>
      <c r="G220" s="98">
        <f t="shared" si="7"/>
        <v>0</v>
      </c>
      <c r="H220" s="98"/>
      <c r="I220" s="150"/>
      <c r="J220" s="102"/>
      <c r="K220" s="98">
        <f>апр.25!K220+май.25!H220-май.25!G220</f>
        <v>0</v>
      </c>
    </row>
    <row r="221" spans="1:11">
      <c r="A221" s="45"/>
      <c r="B221" s="3">
        <v>208</v>
      </c>
      <c r="C221" s="95"/>
      <c r="D221" s="95"/>
      <c r="E221" s="95">
        <f t="shared" si="6"/>
        <v>0</v>
      </c>
      <c r="F221" s="48">
        <v>4.71</v>
      </c>
      <c r="G221" s="98">
        <f t="shared" si="7"/>
        <v>0</v>
      </c>
      <c r="H221" s="98"/>
      <c r="I221" s="150"/>
      <c r="J221" s="102"/>
      <c r="K221" s="98">
        <f>апр.25!K221+май.25!H221-май.25!G221</f>
        <v>-13508.550000000001</v>
      </c>
    </row>
    <row r="222" spans="1:11">
      <c r="A222" s="45"/>
      <c r="B222" s="11">
        <v>209</v>
      </c>
      <c r="C222" s="95"/>
      <c r="D222" s="95"/>
      <c r="E222" s="95">
        <f t="shared" si="6"/>
        <v>0</v>
      </c>
      <c r="F222" s="3">
        <v>6.73</v>
      </c>
      <c r="G222" s="98">
        <f t="shared" si="7"/>
        <v>0</v>
      </c>
      <c r="H222" s="98"/>
      <c r="I222" s="150"/>
      <c r="J222" s="102"/>
      <c r="K222" s="98">
        <f>апр.25!K222+май.25!H222-май.25!G222</f>
        <v>-20142.84</v>
      </c>
    </row>
    <row r="223" spans="1:11">
      <c r="A223" s="45"/>
      <c r="B223" s="11" t="s">
        <v>37</v>
      </c>
      <c r="C223" s="95"/>
      <c r="D223" s="95"/>
      <c r="E223" s="95">
        <f t="shared" si="6"/>
        <v>0</v>
      </c>
      <c r="F223" s="3">
        <v>6.73</v>
      </c>
      <c r="G223" s="98">
        <f t="shared" si="7"/>
        <v>0</v>
      </c>
      <c r="H223" s="98"/>
      <c r="I223" s="150"/>
      <c r="J223" s="102"/>
      <c r="K223" s="98">
        <f>апр.25!K223+май.25!H223-май.25!G223</f>
        <v>-813.63</v>
      </c>
    </row>
    <row r="224" spans="1:11">
      <c r="A224" s="45"/>
      <c r="B224" s="11" t="s">
        <v>27</v>
      </c>
      <c r="C224" s="95"/>
      <c r="D224" s="95"/>
      <c r="E224" s="95">
        <f t="shared" si="6"/>
        <v>0</v>
      </c>
      <c r="F224" s="48">
        <v>4.71</v>
      </c>
      <c r="G224" s="98">
        <f t="shared" si="7"/>
        <v>0</v>
      </c>
      <c r="H224" s="98"/>
      <c r="I224" s="150"/>
      <c r="J224" s="102"/>
      <c r="K224" s="98">
        <f>апр.25!K224+май.25!H224-май.25!G224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6"/>
        <v>0</v>
      </c>
      <c r="F225" s="139">
        <v>6.73</v>
      </c>
      <c r="G225" s="98">
        <f t="shared" si="7"/>
        <v>0</v>
      </c>
      <c r="H225" s="98"/>
      <c r="I225" s="150"/>
      <c r="J225" s="102"/>
      <c r="K225" s="98">
        <f>апр.25!K225+май.25!H225-май.25!G225</f>
        <v>727.7</v>
      </c>
    </row>
    <row r="226" spans="1:11">
      <c r="A226" s="45"/>
      <c r="B226" s="3">
        <v>211</v>
      </c>
      <c r="C226" s="95"/>
      <c r="D226" s="95"/>
      <c r="E226" s="95">
        <f t="shared" si="6"/>
        <v>0</v>
      </c>
      <c r="F226" s="139">
        <v>6.73</v>
      </c>
      <c r="G226" s="98">
        <f t="shared" si="7"/>
        <v>0</v>
      </c>
      <c r="H226" s="98"/>
      <c r="I226" s="150"/>
      <c r="J226" s="102"/>
      <c r="K226" s="98">
        <f>апр.25!K226+май.25!H226-май.25!G226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6"/>
        <v>0</v>
      </c>
      <c r="F227" s="139">
        <v>6.73</v>
      </c>
      <c r="G227" s="98">
        <f t="shared" si="7"/>
        <v>0</v>
      </c>
      <c r="H227" s="98"/>
      <c r="I227" s="150"/>
      <c r="J227" s="102"/>
      <c r="K227" s="98">
        <f>апр.25!K227+май.25!H227-май.25!G227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39">
        <v>6.73</v>
      </c>
      <c r="G228" s="98">
        <f t="shared" si="7"/>
        <v>0</v>
      </c>
      <c r="H228" s="98"/>
      <c r="I228" s="150"/>
      <c r="J228" s="102"/>
      <c r="K228" s="98">
        <f>апр.25!K228+май.25!H228-май.25!G228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39">
        <v>6.73</v>
      </c>
      <c r="G229" s="98">
        <f t="shared" si="7"/>
        <v>0</v>
      </c>
      <c r="H229" s="98"/>
      <c r="I229" s="150"/>
      <c r="J229" s="102"/>
      <c r="K229" s="98">
        <f>апр.25!K229+май.25!H229-май.25!G229</f>
        <v>0</v>
      </c>
    </row>
    <row r="230" spans="1:11">
      <c r="A230" s="45"/>
      <c r="B230" s="3">
        <v>215</v>
      </c>
      <c r="C230" s="95"/>
      <c r="D230" s="95"/>
      <c r="E230" s="95">
        <f t="shared" si="6"/>
        <v>0</v>
      </c>
      <c r="F230" s="139">
        <v>6.73</v>
      </c>
      <c r="G230" s="98">
        <f t="shared" si="7"/>
        <v>0</v>
      </c>
      <c r="H230" s="98"/>
      <c r="I230" s="150"/>
      <c r="J230" s="102"/>
      <c r="K230" s="98">
        <f>апр.25!K230+май.25!H230-май.25!G230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6"/>
        <v>0</v>
      </c>
      <c r="F231" s="29">
        <v>4.71</v>
      </c>
      <c r="G231" s="98">
        <f t="shared" si="7"/>
        <v>0</v>
      </c>
      <c r="H231" s="98"/>
      <c r="I231" s="150"/>
      <c r="J231" s="102"/>
      <c r="K231" s="98">
        <f>апр.25!K231+май.25!H231-май.25!G231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6"/>
        <v>0</v>
      </c>
      <c r="F232" s="29">
        <v>4.71</v>
      </c>
      <c r="G232" s="98">
        <f t="shared" si="7"/>
        <v>0</v>
      </c>
      <c r="H232" s="98"/>
      <c r="I232" s="150"/>
      <c r="J232" s="102"/>
      <c r="K232" s="98">
        <f>апр.25!K232+май.25!H232-май.25!G232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6"/>
        <v>0</v>
      </c>
      <c r="F233" s="139">
        <v>6.73</v>
      </c>
      <c r="G233" s="98">
        <f t="shared" si="7"/>
        <v>0</v>
      </c>
      <c r="H233" s="98"/>
      <c r="I233" s="150"/>
      <c r="J233" s="102"/>
      <c r="K233" s="98">
        <f>апр.25!K233+май.25!H233-май.25!G233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6"/>
        <v>0</v>
      </c>
      <c r="F234" s="139">
        <v>6.73</v>
      </c>
      <c r="G234" s="98">
        <f t="shared" si="7"/>
        <v>0</v>
      </c>
      <c r="H234" s="98"/>
      <c r="I234" s="150"/>
      <c r="J234" s="102"/>
      <c r="K234" s="98">
        <f>апр.25!K234+май.25!H234-май.25!G234</f>
        <v>-7274.37</v>
      </c>
    </row>
    <row r="235" spans="1:11">
      <c r="A235" s="45"/>
      <c r="B235" s="3">
        <v>218</v>
      </c>
      <c r="C235" s="95"/>
      <c r="D235" s="95"/>
      <c r="E235" s="95">
        <f t="shared" si="6"/>
        <v>0</v>
      </c>
      <c r="F235" s="139">
        <v>6.73</v>
      </c>
      <c r="G235" s="98">
        <f t="shared" si="7"/>
        <v>0</v>
      </c>
      <c r="H235" s="98"/>
      <c r="I235" s="150"/>
      <c r="J235" s="102"/>
      <c r="K235" s="98">
        <f>апр.25!K235+май.25!H235-май.25!G235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39">
        <v>6.73</v>
      </c>
      <c r="G236" s="98">
        <f t="shared" si="7"/>
        <v>0</v>
      </c>
      <c r="H236" s="98"/>
      <c r="I236" s="150"/>
      <c r="J236" s="102"/>
      <c r="K236" s="98">
        <f>апр.25!K236+май.25!H236-май.25!G236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39">
        <v>6.73</v>
      </c>
      <c r="G237" s="98">
        <f t="shared" si="7"/>
        <v>0</v>
      </c>
      <c r="H237" s="98"/>
      <c r="I237" s="150"/>
      <c r="J237" s="102"/>
      <c r="K237" s="98">
        <f>апр.25!K237+май.25!H237-май.25!G237</f>
        <v>0</v>
      </c>
    </row>
    <row r="238" spans="1:11">
      <c r="A238" s="45"/>
      <c r="B238" s="3">
        <v>221</v>
      </c>
      <c r="C238" s="95"/>
      <c r="D238" s="95"/>
      <c r="E238" s="95">
        <f t="shared" si="6"/>
        <v>0</v>
      </c>
      <c r="F238" s="139">
        <v>6.73</v>
      </c>
      <c r="G238" s="98">
        <f t="shared" si="7"/>
        <v>0</v>
      </c>
      <c r="H238" s="98"/>
      <c r="I238" s="150"/>
      <c r="J238" s="102"/>
      <c r="K238" s="98">
        <f>апр.25!K238+май.25!H238-май.25!G238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39">
        <v>6.73</v>
      </c>
      <c r="G239" s="98">
        <f t="shared" si="7"/>
        <v>0</v>
      </c>
      <c r="H239" s="98"/>
      <c r="I239" s="150"/>
      <c r="J239" s="102"/>
      <c r="K239" s="98">
        <f>апр.25!K239+май.25!H239-май.25!G239</f>
        <v>0</v>
      </c>
    </row>
    <row r="240" spans="1:11">
      <c r="A240" s="45"/>
      <c r="B240" s="3">
        <v>223</v>
      </c>
      <c r="C240" s="95"/>
      <c r="D240" s="95"/>
      <c r="E240" s="95">
        <f t="shared" si="6"/>
        <v>0</v>
      </c>
      <c r="F240" s="139">
        <v>6.73</v>
      </c>
      <c r="G240" s="98">
        <f t="shared" si="7"/>
        <v>0</v>
      </c>
      <c r="H240" s="98"/>
      <c r="I240" s="150"/>
      <c r="J240" s="102"/>
      <c r="K240" s="98">
        <f>апр.25!K240+май.25!H240-май.25!G240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6"/>
        <v>0</v>
      </c>
      <c r="F241" s="139">
        <v>6.73</v>
      </c>
      <c r="G241" s="98">
        <f t="shared" si="7"/>
        <v>0</v>
      </c>
      <c r="H241" s="98"/>
      <c r="I241" s="150"/>
      <c r="J241" s="102"/>
      <c r="K241" s="98">
        <f>апр.25!K241+май.25!H241-май.25!G241</f>
        <v>-2191.67</v>
      </c>
    </row>
    <row r="242" spans="1:11">
      <c r="A242" s="45"/>
      <c r="B242" s="3">
        <v>225</v>
      </c>
      <c r="C242" s="95"/>
      <c r="D242" s="95"/>
      <c r="E242" s="95">
        <f t="shared" si="6"/>
        <v>0</v>
      </c>
      <c r="F242" s="139">
        <v>6.73</v>
      </c>
      <c r="G242" s="98">
        <f t="shared" si="7"/>
        <v>0</v>
      </c>
      <c r="H242" s="98"/>
      <c r="I242" s="150"/>
      <c r="J242" s="102"/>
      <c r="K242" s="98">
        <f>апр.25!K242+май.25!H242-май.25!G242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6"/>
        <v>0</v>
      </c>
      <c r="F243" s="139">
        <v>6.73</v>
      </c>
      <c r="G243" s="98">
        <f t="shared" si="7"/>
        <v>0</v>
      </c>
      <c r="H243" s="98"/>
      <c r="I243" s="150"/>
      <c r="J243" s="102"/>
      <c r="K243" s="98">
        <f>апр.25!K243+май.25!H243-май.25!G243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6"/>
        <v>0</v>
      </c>
      <c r="F244" s="139">
        <v>6.73</v>
      </c>
      <c r="G244" s="98">
        <f t="shared" si="7"/>
        <v>0</v>
      </c>
      <c r="H244" s="98"/>
      <c r="I244" s="150"/>
      <c r="J244" s="102"/>
      <c r="K244" s="98">
        <f>апр.25!K244+май.25!H244-май.25!G244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6"/>
        <v>0</v>
      </c>
      <c r="F245" s="139">
        <v>6.73</v>
      </c>
      <c r="G245" s="98">
        <f t="shared" si="7"/>
        <v>0</v>
      </c>
      <c r="H245" s="98"/>
      <c r="I245" s="150"/>
      <c r="J245" s="102"/>
      <c r="K245" s="98">
        <f>апр.25!K245+май.25!H245-май.25!G245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39">
        <v>6.73</v>
      </c>
      <c r="G246" s="98">
        <f t="shared" si="7"/>
        <v>0</v>
      </c>
      <c r="H246" s="98"/>
      <c r="I246" s="150"/>
      <c r="J246" s="102"/>
      <c r="K246" s="98">
        <f>апр.25!K246+май.25!H246-май.25!G246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39">
        <v>6.73</v>
      </c>
      <c r="G247" s="98">
        <f t="shared" si="7"/>
        <v>0</v>
      </c>
      <c r="H247" s="98"/>
      <c r="I247" s="150"/>
      <c r="J247" s="102"/>
      <c r="K247" s="98">
        <f>апр.25!K247+май.25!H247-май.25!G247</f>
        <v>0</v>
      </c>
    </row>
    <row r="248" spans="1:11">
      <c r="A248" s="45"/>
      <c r="B248" s="3">
        <v>231</v>
      </c>
      <c r="C248" s="95"/>
      <c r="D248" s="95"/>
      <c r="E248" s="95">
        <f t="shared" si="6"/>
        <v>0</v>
      </c>
      <c r="F248" s="29">
        <v>4.71</v>
      </c>
      <c r="G248" s="98">
        <f t="shared" si="7"/>
        <v>0</v>
      </c>
      <c r="H248" s="98"/>
      <c r="I248" s="150"/>
      <c r="J248" s="102"/>
      <c r="K248" s="98">
        <f>апр.25!K248+май.25!H248-май.25!G248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39">
        <v>6.73</v>
      </c>
      <c r="G249" s="98">
        <f t="shared" si="7"/>
        <v>0</v>
      </c>
      <c r="H249" s="98"/>
      <c r="I249" s="150"/>
      <c r="J249" s="102"/>
      <c r="K249" s="98">
        <f>апр.25!K249+май.25!H249-май.25!G249</f>
        <v>0</v>
      </c>
    </row>
    <row r="250" spans="1:11">
      <c r="A250" s="45"/>
      <c r="B250" s="11">
        <v>233</v>
      </c>
      <c r="C250" s="95"/>
      <c r="D250" s="95"/>
      <c r="E250" s="95">
        <f t="shared" si="6"/>
        <v>0</v>
      </c>
      <c r="F250" s="139">
        <v>6.73</v>
      </c>
      <c r="G250" s="98">
        <f t="shared" si="7"/>
        <v>0</v>
      </c>
      <c r="H250" s="98"/>
      <c r="I250" s="150"/>
      <c r="J250" s="102"/>
      <c r="K250" s="98">
        <f>апр.25!K250+май.25!H250-май.25!G250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6"/>
        <v>0</v>
      </c>
      <c r="F251" s="139">
        <v>6.73</v>
      </c>
      <c r="G251" s="98">
        <f t="shared" si="7"/>
        <v>0</v>
      </c>
      <c r="H251" s="98"/>
      <c r="I251" s="150"/>
      <c r="J251" s="102"/>
      <c r="K251" s="98">
        <f>апр.25!K251+май.25!H251-май.25!G251</f>
        <v>-14807.05</v>
      </c>
    </row>
    <row r="252" spans="1:11">
      <c r="A252" s="45"/>
      <c r="B252" s="3">
        <v>235</v>
      </c>
      <c r="C252" s="95"/>
      <c r="D252" s="95"/>
      <c r="E252" s="95">
        <f t="shared" si="6"/>
        <v>0</v>
      </c>
      <c r="F252" s="139">
        <v>6.73</v>
      </c>
      <c r="G252" s="98">
        <f t="shared" si="7"/>
        <v>0</v>
      </c>
      <c r="H252" s="98"/>
      <c r="I252" s="150"/>
      <c r="J252" s="102"/>
      <c r="K252" s="98">
        <f>апр.25!K252+май.25!H252-май.25!G252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6"/>
        <v>0</v>
      </c>
      <c r="F253" s="139">
        <v>6.73</v>
      </c>
      <c r="G253" s="98">
        <f t="shared" si="7"/>
        <v>0</v>
      </c>
      <c r="H253" s="98"/>
      <c r="I253" s="150"/>
      <c r="J253" s="102"/>
      <c r="K253" s="98">
        <f>апр.25!K253+май.25!H253-май.25!G253</f>
        <v>-945.57</v>
      </c>
    </row>
    <row r="254" spans="1:11">
      <c r="A254" s="45"/>
      <c r="B254" s="3">
        <v>237</v>
      </c>
      <c r="C254" s="95"/>
      <c r="D254" s="95"/>
      <c r="E254" s="95">
        <f t="shared" si="6"/>
        <v>0</v>
      </c>
      <c r="F254" s="139">
        <v>6.73</v>
      </c>
      <c r="G254" s="98">
        <f t="shared" si="7"/>
        <v>0</v>
      </c>
      <c r="H254" s="98"/>
      <c r="I254" s="150"/>
      <c r="J254" s="102"/>
      <c r="K254" s="98">
        <f>апр.25!K254+май.25!H254-май.25!G254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39">
        <v>6.73</v>
      </c>
      <c r="G255" s="98">
        <f t="shared" si="7"/>
        <v>0</v>
      </c>
      <c r="H255" s="98"/>
      <c r="I255" s="150"/>
      <c r="J255" s="102"/>
      <c r="K255" s="98">
        <f>апр.25!K255+май.25!H255-май.25!G255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39">
        <v>6.73</v>
      </c>
      <c r="G256" s="98">
        <f t="shared" si="7"/>
        <v>0</v>
      </c>
      <c r="H256" s="98"/>
      <c r="I256" s="150"/>
      <c r="J256" s="102"/>
      <c r="K256" s="98">
        <f>апр.25!K256+май.25!H256-май.25!G256</f>
        <v>0</v>
      </c>
    </row>
    <row r="257" spans="1:11">
      <c r="A257" s="45"/>
      <c r="B257" s="3">
        <v>240</v>
      </c>
      <c r="C257" s="95"/>
      <c r="D257" s="95"/>
      <c r="E257" s="95">
        <f t="shared" si="6"/>
        <v>0</v>
      </c>
      <c r="F257" s="139">
        <v>6.73</v>
      </c>
      <c r="G257" s="98">
        <f t="shared" si="7"/>
        <v>0</v>
      </c>
      <c r="H257" s="98"/>
      <c r="I257" s="150"/>
      <c r="J257" s="102"/>
      <c r="K257" s="98">
        <f>апр.25!K257+май.25!H257-май.25!G257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39">
        <v>6.73</v>
      </c>
      <c r="G258" s="98">
        <f t="shared" si="7"/>
        <v>0</v>
      </c>
      <c r="H258" s="98"/>
      <c r="I258" s="150"/>
      <c r="J258" s="102"/>
      <c r="K258" s="98">
        <f>апр.25!K258+май.25!H258-май.25!G258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39">
        <v>6.73</v>
      </c>
      <c r="G259" s="98">
        <f t="shared" si="7"/>
        <v>0</v>
      </c>
      <c r="H259" s="98"/>
      <c r="I259" s="150"/>
      <c r="J259" s="102"/>
      <c r="K259" s="98">
        <f>апр.25!K259+май.25!H259-май.25!G259</f>
        <v>0</v>
      </c>
    </row>
    <row r="260" spans="1:11">
      <c r="A260" s="45"/>
      <c r="B260" s="3">
        <v>243</v>
      </c>
      <c r="C260" s="95"/>
      <c r="D260" s="95"/>
      <c r="E260" s="95">
        <f t="shared" si="6"/>
        <v>0</v>
      </c>
      <c r="F260" s="139">
        <v>6.73</v>
      </c>
      <c r="G260" s="98">
        <f t="shared" si="7"/>
        <v>0</v>
      </c>
      <c r="H260" s="98"/>
      <c r="I260" s="150"/>
      <c r="J260" s="102"/>
      <c r="K260" s="98">
        <f>апр.25!K260+май.25!H260-май.25!G260</f>
        <v>0</v>
      </c>
    </row>
    <row r="261" spans="1:11">
      <c r="A261" s="45"/>
      <c r="B261" s="3">
        <v>244</v>
      </c>
      <c r="C261" s="95"/>
      <c r="D261" s="95"/>
      <c r="E261" s="95">
        <f t="shared" si="6"/>
        <v>0</v>
      </c>
      <c r="F261" s="139">
        <v>6.73</v>
      </c>
      <c r="G261" s="98">
        <f t="shared" si="7"/>
        <v>0</v>
      </c>
      <c r="H261" s="98"/>
      <c r="I261" s="150"/>
      <c r="J261" s="102"/>
      <c r="K261" s="98">
        <f>апр.25!K261+май.25!H261-май.25!G261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39">
        <v>6.73</v>
      </c>
      <c r="G262" s="98">
        <f t="shared" si="7"/>
        <v>0</v>
      </c>
      <c r="H262" s="98"/>
      <c r="I262" s="150"/>
      <c r="J262" s="102"/>
      <c r="K262" s="98">
        <f>апр.25!K262+май.25!H262-май.25!G262</f>
        <v>0</v>
      </c>
    </row>
    <row r="263" spans="1:11">
      <c r="A263" s="45"/>
      <c r="B263" s="3">
        <v>246</v>
      </c>
      <c r="C263" s="95"/>
      <c r="D263" s="95"/>
      <c r="E263" s="95">
        <f t="shared" si="6"/>
        <v>0</v>
      </c>
      <c r="F263" s="139">
        <v>6.73</v>
      </c>
      <c r="G263" s="98">
        <f t="shared" si="7"/>
        <v>0</v>
      </c>
      <c r="H263" s="98"/>
      <c r="I263" s="150"/>
      <c r="J263" s="102"/>
      <c r="K263" s="98">
        <f>апр.25!K263+май.25!H263-май.25!G263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6"/>
        <v>0</v>
      </c>
      <c r="F264" s="139">
        <v>6.73</v>
      </c>
      <c r="G264" s="98">
        <f t="shared" si="7"/>
        <v>0</v>
      </c>
      <c r="H264" s="98"/>
      <c r="I264" s="150"/>
      <c r="J264" s="102"/>
      <c r="K264" s="98">
        <f>апр.25!K264+май.25!H264-май.25!G264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39">
        <v>6.73</v>
      </c>
      <c r="G265" s="98">
        <f t="shared" si="7"/>
        <v>0</v>
      </c>
      <c r="H265" s="98"/>
      <c r="I265" s="150"/>
      <c r="J265" s="102"/>
      <c r="K265" s="98">
        <f>апр.25!K265+май.25!H265-май.25!G265</f>
        <v>0</v>
      </c>
    </row>
    <row r="266" spans="1:11">
      <c r="A266" s="45"/>
      <c r="B266" s="3">
        <v>249</v>
      </c>
      <c r="C266" s="95"/>
      <c r="D266" s="95"/>
      <c r="E266" s="95">
        <f t="shared" si="6"/>
        <v>0</v>
      </c>
      <c r="F266" s="139">
        <v>6.73</v>
      </c>
      <c r="G266" s="98">
        <f t="shared" si="7"/>
        <v>0</v>
      </c>
      <c r="H266" s="98"/>
      <c r="I266" s="150"/>
      <c r="J266" s="102"/>
      <c r="K266" s="98">
        <f>апр.25!K266+май.25!H266-май.25!G266</f>
        <v>-22328.86</v>
      </c>
    </row>
    <row r="267" spans="1:11">
      <c r="A267" s="45"/>
      <c r="B267" s="3">
        <v>250</v>
      </c>
      <c r="C267" s="95"/>
      <c r="D267" s="95"/>
      <c r="E267" s="95">
        <f t="shared" si="6"/>
        <v>0</v>
      </c>
      <c r="F267" s="139">
        <v>6.73</v>
      </c>
      <c r="G267" s="98">
        <f t="shared" si="7"/>
        <v>0</v>
      </c>
      <c r="H267" s="98"/>
      <c r="I267" s="150"/>
      <c r="J267" s="102"/>
      <c r="K267" s="98">
        <f>апр.25!K267+май.25!H267-май.25!G267</f>
        <v>-11795.51</v>
      </c>
    </row>
    <row r="268" spans="1:11">
      <c r="A268" s="45"/>
      <c r="B268" s="11" t="s">
        <v>39</v>
      </c>
      <c r="C268" s="95"/>
      <c r="D268" s="95"/>
      <c r="E268" s="95">
        <f t="shared" si="6"/>
        <v>0</v>
      </c>
      <c r="F268" s="139">
        <v>6.73</v>
      </c>
      <c r="G268" s="98">
        <f t="shared" si="7"/>
        <v>0</v>
      </c>
      <c r="H268" s="98"/>
      <c r="I268" s="150"/>
      <c r="J268" s="102"/>
      <c r="K268" s="98">
        <f>апр.25!K268+май.25!H268-май.25!G268</f>
        <v>0</v>
      </c>
    </row>
    <row r="269" spans="1:11">
      <c r="A269" s="45"/>
      <c r="B269" s="11">
        <v>251</v>
      </c>
      <c r="C269" s="95"/>
      <c r="D269" s="95"/>
      <c r="E269" s="95">
        <f t="shared" si="6"/>
        <v>0</v>
      </c>
      <c r="F269" s="48">
        <v>4.71</v>
      </c>
      <c r="G269" s="98">
        <f t="shared" si="7"/>
        <v>0</v>
      </c>
      <c r="H269" s="98"/>
      <c r="I269" s="150"/>
      <c r="J269" s="102"/>
      <c r="K269" s="98">
        <f>апр.25!K269+май.25!H269-май.25!G269</f>
        <v>-3854.64</v>
      </c>
    </row>
    <row r="270" spans="1:11">
      <c r="A270" s="45"/>
      <c r="B270" s="3">
        <v>252</v>
      </c>
      <c r="C270" s="95"/>
      <c r="D270" s="95"/>
      <c r="E270" s="95">
        <f t="shared" si="6"/>
        <v>0</v>
      </c>
      <c r="F270" s="29">
        <v>4.71</v>
      </c>
      <c r="G270" s="98">
        <f t="shared" si="7"/>
        <v>0</v>
      </c>
      <c r="H270" s="98"/>
      <c r="I270" s="150"/>
      <c r="J270" s="102"/>
      <c r="K270" s="98">
        <f>апр.25!K270+май.25!H270-май.25!G270</f>
        <v>-25866.550000000003</v>
      </c>
    </row>
    <row r="271" spans="1:11">
      <c r="A271" s="45"/>
      <c r="B271" s="3">
        <v>253</v>
      </c>
      <c r="C271" s="95"/>
      <c r="D271" s="95"/>
      <c r="E271" s="95">
        <f t="shared" si="6"/>
        <v>0</v>
      </c>
      <c r="F271" s="29">
        <v>4.71</v>
      </c>
      <c r="G271" s="98">
        <f t="shared" si="7"/>
        <v>0</v>
      </c>
      <c r="H271" s="98"/>
      <c r="I271" s="150"/>
      <c r="J271" s="102"/>
      <c r="K271" s="98">
        <f>апр.25!K271+май.25!H271-май.25!G271</f>
        <v>-3203.2100000000005</v>
      </c>
    </row>
    <row r="272" spans="1:11">
      <c r="A272" s="56"/>
      <c r="B272" s="3">
        <v>254</v>
      </c>
      <c r="C272" s="95"/>
      <c r="D272" s="95"/>
      <c r="E272" s="95">
        <f t="shared" si="6"/>
        <v>0</v>
      </c>
      <c r="F272" s="29">
        <v>4.71</v>
      </c>
      <c r="G272" s="98">
        <f t="shared" si="7"/>
        <v>0</v>
      </c>
      <c r="H272" s="98"/>
      <c r="I272" s="150"/>
      <c r="J272" s="102"/>
      <c r="K272" s="98">
        <f>апр.25!K272+май.25!H272-май.25!G272</f>
        <v>-17957.71</v>
      </c>
    </row>
    <row r="273" spans="1:11">
      <c r="A273" s="45"/>
      <c r="B273" s="3">
        <v>255</v>
      </c>
      <c r="C273" s="95"/>
      <c r="D273" s="95"/>
      <c r="E273" s="95">
        <f t="shared" ref="E273:E332" si="8">D273-C273</f>
        <v>0</v>
      </c>
      <c r="F273" s="132">
        <v>6.73</v>
      </c>
      <c r="G273" s="98">
        <f t="shared" ref="G273:G332" si="9">F273*E273</f>
        <v>0</v>
      </c>
      <c r="H273" s="98"/>
      <c r="I273" s="150"/>
      <c r="J273" s="102"/>
      <c r="K273" s="98">
        <f>апр.25!K273+май.25!H273-май.25!G273</f>
        <v>0</v>
      </c>
    </row>
    <row r="274" spans="1:11">
      <c r="A274" s="45"/>
      <c r="B274" s="3">
        <v>256</v>
      </c>
      <c r="C274" s="95"/>
      <c r="D274" s="95"/>
      <c r="E274" s="95">
        <f t="shared" si="8"/>
        <v>0</v>
      </c>
      <c r="F274" s="139">
        <v>6.73</v>
      </c>
      <c r="G274" s="98">
        <f t="shared" si="9"/>
        <v>0</v>
      </c>
      <c r="H274" s="98"/>
      <c r="I274" s="150"/>
      <c r="J274" s="102"/>
      <c r="K274" s="98">
        <f>апр.25!K274+май.25!H274-май.25!G274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8"/>
        <v>0</v>
      </c>
      <c r="F275" s="139">
        <v>6.73</v>
      </c>
      <c r="G275" s="98">
        <f t="shared" si="9"/>
        <v>0</v>
      </c>
      <c r="H275" s="98"/>
      <c r="I275" s="150"/>
      <c r="J275" s="102"/>
      <c r="K275" s="98">
        <f>апр.25!K275+май.25!H275-май.25!G275</f>
        <v>0</v>
      </c>
    </row>
    <row r="276" spans="1:11">
      <c r="A276" s="45"/>
      <c r="B276" s="3">
        <v>258</v>
      </c>
      <c r="C276" s="95"/>
      <c r="D276" s="95"/>
      <c r="E276" s="95">
        <f t="shared" si="8"/>
        <v>0</v>
      </c>
      <c r="F276" s="139">
        <v>6.73</v>
      </c>
      <c r="G276" s="98">
        <f t="shared" si="9"/>
        <v>0</v>
      </c>
      <c r="H276" s="98"/>
      <c r="I276" s="150"/>
      <c r="J276" s="102"/>
      <c r="K276" s="98">
        <f>апр.25!K276+май.25!H276-май.25!G276</f>
        <v>-886.93</v>
      </c>
    </row>
    <row r="277" spans="1:11">
      <c r="A277" s="45"/>
      <c r="B277" s="3">
        <v>259</v>
      </c>
      <c r="C277" s="95"/>
      <c r="D277" s="95"/>
      <c r="E277" s="95">
        <f t="shared" si="8"/>
        <v>0</v>
      </c>
      <c r="F277" s="139">
        <v>6.73</v>
      </c>
      <c r="G277" s="98">
        <f t="shared" si="9"/>
        <v>0</v>
      </c>
      <c r="H277" s="98"/>
      <c r="I277" s="150"/>
      <c r="J277" s="102"/>
      <c r="K277" s="98">
        <f>апр.25!K277+май.25!H277-май.25!G277</f>
        <v>-234.56</v>
      </c>
    </row>
    <row r="278" spans="1:11">
      <c r="A278" s="45"/>
      <c r="B278" s="3">
        <v>260</v>
      </c>
      <c r="C278" s="95"/>
      <c r="D278" s="95"/>
      <c r="E278" s="95">
        <f t="shared" si="8"/>
        <v>0</v>
      </c>
      <c r="F278" s="139">
        <v>6.73</v>
      </c>
      <c r="G278" s="98">
        <f t="shared" si="9"/>
        <v>0</v>
      </c>
      <c r="H278" s="98"/>
      <c r="I278" s="150"/>
      <c r="J278" s="102"/>
      <c r="K278" s="98">
        <f>апр.25!K278+май.25!H278-май.25!G278</f>
        <v>0</v>
      </c>
    </row>
    <row r="279" spans="1:11">
      <c r="A279" s="55"/>
      <c r="B279" s="11">
        <v>261</v>
      </c>
      <c r="C279" s="95"/>
      <c r="D279" s="95"/>
      <c r="E279" s="95">
        <f t="shared" si="8"/>
        <v>0</v>
      </c>
      <c r="F279" s="139">
        <v>6.73</v>
      </c>
      <c r="G279" s="98">
        <f t="shared" si="9"/>
        <v>0</v>
      </c>
      <c r="H279" s="98"/>
      <c r="I279" s="150"/>
      <c r="J279" s="102"/>
      <c r="K279" s="98">
        <f>апр.25!K279+май.25!H279-май.25!G279</f>
        <v>0</v>
      </c>
    </row>
    <row r="280" spans="1:11">
      <c r="A280" s="45"/>
      <c r="B280" s="3">
        <v>262</v>
      </c>
      <c r="C280" s="95"/>
      <c r="D280" s="95"/>
      <c r="E280" s="95">
        <f t="shared" si="8"/>
        <v>0</v>
      </c>
      <c r="F280" s="139">
        <v>6.73</v>
      </c>
      <c r="G280" s="98">
        <f t="shared" si="9"/>
        <v>0</v>
      </c>
      <c r="H280" s="98"/>
      <c r="I280" s="150"/>
      <c r="J280" s="102"/>
      <c r="K280" s="98">
        <f>апр.25!K280+май.25!H280-май.25!G280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39">
        <v>6.73</v>
      </c>
      <c r="G281" s="98">
        <f t="shared" si="9"/>
        <v>0</v>
      </c>
      <c r="H281" s="98"/>
      <c r="I281" s="150"/>
      <c r="J281" s="102"/>
      <c r="K281" s="98">
        <f>апр.25!K281+май.25!H281-май.25!G281</f>
        <v>0</v>
      </c>
    </row>
    <row r="282" spans="1:11">
      <c r="A282" s="45"/>
      <c r="B282" s="3">
        <v>264</v>
      </c>
      <c r="C282" s="95"/>
      <c r="D282" s="95"/>
      <c r="E282" s="95">
        <f t="shared" si="8"/>
        <v>0</v>
      </c>
      <c r="F282" s="139">
        <v>6.73</v>
      </c>
      <c r="G282" s="98">
        <f t="shared" si="9"/>
        <v>0</v>
      </c>
      <c r="H282" s="98"/>
      <c r="I282" s="150"/>
      <c r="J282" s="102"/>
      <c r="K282" s="98">
        <f>апр.25!K282+май.25!H282-май.25!G282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39">
        <v>6.73</v>
      </c>
      <c r="G283" s="98">
        <f t="shared" si="9"/>
        <v>0</v>
      </c>
      <c r="H283" s="98"/>
      <c r="I283" s="150"/>
      <c r="J283" s="102"/>
      <c r="K283" s="98">
        <f>апр.25!K283+май.25!H283-май.25!G283</f>
        <v>0</v>
      </c>
    </row>
    <row r="284" spans="1:11">
      <c r="A284" s="45"/>
      <c r="B284" s="3">
        <v>266</v>
      </c>
      <c r="C284" s="95"/>
      <c r="D284" s="95"/>
      <c r="E284" s="95">
        <f t="shared" si="8"/>
        <v>0</v>
      </c>
      <c r="F284" s="139">
        <v>6.73</v>
      </c>
      <c r="G284" s="98">
        <f t="shared" si="9"/>
        <v>0</v>
      </c>
      <c r="H284" s="98"/>
      <c r="I284" s="150"/>
      <c r="J284" s="102"/>
      <c r="K284" s="98">
        <f>апр.25!K284+май.25!H284-май.25!G284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39">
        <v>6.73</v>
      </c>
      <c r="G285" s="98">
        <f t="shared" si="9"/>
        <v>0</v>
      </c>
      <c r="H285" s="98"/>
      <c r="I285" s="150"/>
      <c r="J285" s="102"/>
      <c r="K285" s="98">
        <f>апр.25!K285+май.25!H285-май.25!G285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39">
        <v>6.73</v>
      </c>
      <c r="G286" s="98">
        <f t="shared" si="9"/>
        <v>0</v>
      </c>
      <c r="H286" s="98"/>
      <c r="I286" s="150"/>
      <c r="J286" s="102"/>
      <c r="K286" s="98">
        <f>апр.25!K286+май.25!H286-май.25!G286</f>
        <v>0</v>
      </c>
    </row>
    <row r="287" spans="1:11">
      <c r="A287" s="45"/>
      <c r="B287" s="3">
        <v>269</v>
      </c>
      <c r="C287" s="95"/>
      <c r="D287" s="95"/>
      <c r="E287" s="95">
        <f t="shared" si="8"/>
        <v>0</v>
      </c>
      <c r="F287" s="139">
        <v>6.73</v>
      </c>
      <c r="G287" s="98">
        <f t="shared" si="9"/>
        <v>0</v>
      </c>
      <c r="H287" s="98"/>
      <c r="I287" s="150"/>
      <c r="J287" s="102"/>
      <c r="K287" s="98">
        <f>апр.25!K287+май.25!H287-май.25!G287</f>
        <v>-6252.49</v>
      </c>
    </row>
    <row r="288" spans="1:11">
      <c r="A288" s="45"/>
      <c r="B288" s="3">
        <v>270</v>
      </c>
      <c r="C288" s="95"/>
      <c r="D288" s="95"/>
      <c r="E288" s="95">
        <f t="shared" si="8"/>
        <v>0</v>
      </c>
      <c r="F288" s="139">
        <v>6.73</v>
      </c>
      <c r="G288" s="98">
        <f t="shared" si="9"/>
        <v>0</v>
      </c>
      <c r="H288" s="98"/>
      <c r="I288" s="150"/>
      <c r="J288" s="102"/>
      <c r="K288" s="98">
        <f>апр.25!K288+май.25!H288-май.25!G288</f>
        <v>10</v>
      </c>
    </row>
    <row r="289" spans="1:11">
      <c r="A289" s="45"/>
      <c r="B289" s="3">
        <v>271</v>
      </c>
      <c r="C289" s="95"/>
      <c r="D289" s="95"/>
      <c r="E289" s="95">
        <f t="shared" si="8"/>
        <v>0</v>
      </c>
      <c r="F289" s="139">
        <v>6.73</v>
      </c>
      <c r="G289" s="98">
        <f t="shared" si="9"/>
        <v>0</v>
      </c>
      <c r="H289" s="98"/>
      <c r="I289" s="150"/>
      <c r="J289" s="102"/>
      <c r="K289" s="98">
        <f>апр.25!K289+май.25!H289-май.25!G289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39">
        <v>6.73</v>
      </c>
      <c r="G290" s="98">
        <f t="shared" si="9"/>
        <v>0</v>
      </c>
      <c r="H290" s="98"/>
      <c r="I290" s="150"/>
      <c r="J290" s="102"/>
      <c r="K290" s="98">
        <f>апр.25!K290+май.25!H290-май.25!G290</f>
        <v>0</v>
      </c>
    </row>
    <row r="291" spans="1:11">
      <c r="A291" s="45"/>
      <c r="B291" s="3" t="s">
        <v>26</v>
      </c>
      <c r="C291" s="95"/>
      <c r="D291" s="95"/>
      <c r="E291" s="95">
        <f t="shared" si="8"/>
        <v>0</v>
      </c>
      <c r="F291" s="48">
        <v>4.71</v>
      </c>
      <c r="G291" s="98">
        <f t="shared" si="9"/>
        <v>0</v>
      </c>
      <c r="H291" s="98"/>
      <c r="I291" s="150"/>
      <c r="J291" s="102"/>
      <c r="K291" s="98">
        <f>апр.25!K291+май.25!H291-май.25!G291</f>
        <v>-25141.9</v>
      </c>
    </row>
    <row r="292" spans="1:11">
      <c r="A292" s="45"/>
      <c r="B292" s="3">
        <v>273</v>
      </c>
      <c r="C292" s="95"/>
      <c r="D292" s="95"/>
      <c r="E292" s="95">
        <f t="shared" si="8"/>
        <v>0</v>
      </c>
      <c r="F292" s="48">
        <v>4.71</v>
      </c>
      <c r="G292" s="98">
        <f t="shared" si="9"/>
        <v>0</v>
      </c>
      <c r="H292" s="98"/>
      <c r="I292" s="150"/>
      <c r="J292" s="102"/>
      <c r="K292" s="98">
        <f>апр.25!K292+май.25!H292-май.25!G292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2">
        <v>6.73</v>
      </c>
      <c r="G293" s="98">
        <f t="shared" si="9"/>
        <v>0</v>
      </c>
      <c r="H293" s="98"/>
      <c r="I293" s="150"/>
      <c r="J293" s="102"/>
      <c r="K293" s="98">
        <f>апр.25!K293+май.25!H293-май.25!G293</f>
        <v>0</v>
      </c>
    </row>
    <row r="294" spans="1:11">
      <c r="A294" s="45"/>
      <c r="B294" s="3">
        <v>275</v>
      </c>
      <c r="C294" s="95"/>
      <c r="D294" s="95"/>
      <c r="E294" s="95">
        <f t="shared" si="8"/>
        <v>0</v>
      </c>
      <c r="F294" s="139">
        <v>6.73</v>
      </c>
      <c r="G294" s="98">
        <f t="shared" si="9"/>
        <v>0</v>
      </c>
      <c r="H294" s="98"/>
      <c r="I294" s="150"/>
      <c r="J294" s="102"/>
      <c r="K294" s="98">
        <f>апр.25!K294+май.25!H294-май.25!G294</f>
        <v>2330.12</v>
      </c>
    </row>
    <row r="295" spans="1:11">
      <c r="A295" s="45"/>
      <c r="B295" s="3">
        <v>276</v>
      </c>
      <c r="C295" s="95"/>
      <c r="D295" s="95"/>
      <c r="E295" s="95">
        <f t="shared" si="8"/>
        <v>0</v>
      </c>
      <c r="F295" s="139">
        <v>6.73</v>
      </c>
      <c r="G295" s="98">
        <f t="shared" si="9"/>
        <v>0</v>
      </c>
      <c r="H295" s="98"/>
      <c r="I295" s="150"/>
      <c r="J295" s="102"/>
      <c r="K295" s="98">
        <f>апр.25!K295+май.25!H295-май.25!G295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39">
        <v>6.73</v>
      </c>
      <c r="G296" s="98">
        <f t="shared" si="9"/>
        <v>0</v>
      </c>
      <c r="H296" s="98"/>
      <c r="I296" s="150"/>
      <c r="J296" s="102"/>
      <c r="K296" s="98">
        <f>апр.25!K296+май.25!H296-май.25!G296</f>
        <v>0</v>
      </c>
    </row>
    <row r="297" spans="1:11">
      <c r="A297" s="45"/>
      <c r="B297" s="11">
        <v>278</v>
      </c>
      <c r="C297" s="95"/>
      <c r="D297" s="95"/>
      <c r="E297" s="95">
        <f t="shared" si="8"/>
        <v>0</v>
      </c>
      <c r="F297" s="139">
        <v>6.73</v>
      </c>
      <c r="G297" s="98">
        <f t="shared" si="9"/>
        <v>0</v>
      </c>
      <c r="H297" s="98"/>
      <c r="I297" s="150"/>
      <c r="J297" s="102"/>
      <c r="K297" s="98">
        <f>апр.25!K297+май.25!H297-май.25!G297</f>
        <v>0</v>
      </c>
    </row>
    <row r="298" spans="1:11">
      <c r="A298" s="45"/>
      <c r="B298" s="3">
        <v>279</v>
      </c>
      <c r="C298" s="95"/>
      <c r="D298" s="95"/>
      <c r="E298" s="95">
        <f t="shared" si="8"/>
        <v>0</v>
      </c>
      <c r="F298" s="139">
        <v>6.73</v>
      </c>
      <c r="G298" s="98">
        <f t="shared" si="9"/>
        <v>0</v>
      </c>
      <c r="H298" s="98"/>
      <c r="I298" s="150"/>
      <c r="J298" s="102"/>
      <c r="K298" s="98">
        <f>апр.25!K298+май.25!H298-май.25!G298</f>
        <v>-14872.57</v>
      </c>
    </row>
    <row r="299" spans="1:11">
      <c r="A299" s="57"/>
      <c r="B299" s="3">
        <v>280</v>
      </c>
      <c r="C299" s="95"/>
      <c r="D299" s="95"/>
      <c r="E299" s="95">
        <f t="shared" si="8"/>
        <v>0</v>
      </c>
      <c r="F299" s="139">
        <v>6.73</v>
      </c>
      <c r="G299" s="98">
        <f t="shared" si="9"/>
        <v>0</v>
      </c>
      <c r="H299" s="98"/>
      <c r="I299" s="150"/>
      <c r="J299" s="102"/>
      <c r="K299" s="98">
        <f>апр.25!K299+май.25!H299-май.25!G299</f>
        <v>-15738.259999999998</v>
      </c>
    </row>
    <row r="300" spans="1:11">
      <c r="A300" s="45"/>
      <c r="B300" s="11">
        <v>281</v>
      </c>
      <c r="C300" s="95"/>
      <c r="D300" s="95"/>
      <c r="E300" s="95">
        <f t="shared" si="8"/>
        <v>0</v>
      </c>
      <c r="F300" s="139">
        <v>6.73</v>
      </c>
      <c r="G300" s="98">
        <f t="shared" si="9"/>
        <v>0</v>
      </c>
      <c r="H300" s="98"/>
      <c r="I300" s="150"/>
      <c r="J300" s="102"/>
      <c r="K300" s="98">
        <f>апр.25!K300+май.25!H300-май.25!G300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8"/>
        <v>0</v>
      </c>
      <c r="F301" s="139">
        <v>6.73</v>
      </c>
      <c r="G301" s="98">
        <f t="shared" si="9"/>
        <v>0</v>
      </c>
      <c r="H301" s="98"/>
      <c r="I301" s="150"/>
      <c r="J301" s="102"/>
      <c r="K301" s="98">
        <f>апр.25!K301+май.25!H301-май.25!G301</f>
        <v>0</v>
      </c>
    </row>
    <row r="302" spans="1:11">
      <c r="A302" s="45"/>
      <c r="B302" s="25">
        <v>283</v>
      </c>
      <c r="C302" s="95"/>
      <c r="D302" s="95"/>
      <c r="E302" s="95">
        <f t="shared" si="8"/>
        <v>0</v>
      </c>
      <c r="F302" s="139">
        <v>6.73</v>
      </c>
      <c r="G302" s="98">
        <f t="shared" si="9"/>
        <v>0</v>
      </c>
      <c r="H302" s="98"/>
      <c r="I302" s="150"/>
      <c r="J302" s="102"/>
      <c r="K302" s="98">
        <f>апр.25!K302+май.25!H302-май.25!G302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8"/>
        <v>0</v>
      </c>
      <c r="F303" s="139">
        <v>6.73</v>
      </c>
      <c r="G303" s="98">
        <f t="shared" si="9"/>
        <v>0</v>
      </c>
      <c r="H303" s="98"/>
      <c r="I303" s="150"/>
      <c r="J303" s="102"/>
      <c r="K303" s="98">
        <f>апр.25!K303+май.25!H303-май.25!G303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39">
        <v>6.73</v>
      </c>
      <c r="G304" s="98">
        <f t="shared" si="9"/>
        <v>0</v>
      </c>
      <c r="H304" s="98"/>
      <c r="I304" s="150"/>
      <c r="J304" s="102"/>
      <c r="K304" s="98">
        <f>апр.25!K304+май.25!H304-май.25!G304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39">
        <v>6.73</v>
      </c>
      <c r="G305" s="98">
        <f t="shared" si="9"/>
        <v>0</v>
      </c>
      <c r="H305" s="98"/>
      <c r="I305" s="150"/>
      <c r="J305" s="102"/>
      <c r="K305" s="98">
        <f>апр.25!K305+май.25!H305-май.25!G305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39">
        <v>6.73</v>
      </c>
      <c r="G306" s="98">
        <f t="shared" si="9"/>
        <v>0</v>
      </c>
      <c r="H306" s="98"/>
      <c r="I306" s="150"/>
      <c r="J306" s="102"/>
      <c r="K306" s="98">
        <f>апр.25!K306+май.25!H306-май.25!G306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39">
        <v>6.73</v>
      </c>
      <c r="G307" s="98">
        <f t="shared" si="9"/>
        <v>0</v>
      </c>
      <c r="H307" s="98"/>
      <c r="I307" s="150"/>
      <c r="J307" s="102"/>
      <c r="K307" s="98">
        <f>апр.25!K307+май.25!H307-май.25!G307</f>
        <v>0</v>
      </c>
    </row>
    <row r="308" spans="1:11">
      <c r="A308" s="45"/>
      <c r="B308" s="3">
        <v>288</v>
      </c>
      <c r="C308" s="95"/>
      <c r="D308" s="95"/>
      <c r="E308" s="95">
        <f t="shared" si="8"/>
        <v>0</v>
      </c>
      <c r="F308" s="139">
        <v>6.73</v>
      </c>
      <c r="G308" s="98">
        <f t="shared" si="9"/>
        <v>0</v>
      </c>
      <c r="H308" s="98"/>
      <c r="I308" s="150"/>
      <c r="J308" s="102"/>
      <c r="K308" s="98">
        <f>апр.25!K308+май.25!H308-май.25!G308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8"/>
        <v>0</v>
      </c>
      <c r="F309" s="139">
        <v>6.73</v>
      </c>
      <c r="G309" s="98">
        <f t="shared" si="9"/>
        <v>0</v>
      </c>
      <c r="H309" s="98"/>
      <c r="I309" s="150"/>
      <c r="J309" s="102"/>
      <c r="K309" s="98">
        <f>апр.25!K309+май.25!H309-май.25!G309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39">
        <v>6.73</v>
      </c>
      <c r="G310" s="98">
        <f t="shared" si="9"/>
        <v>0</v>
      </c>
      <c r="H310" s="98"/>
      <c r="I310" s="150"/>
      <c r="J310" s="102"/>
      <c r="K310" s="98">
        <f>апр.25!K310+май.25!H310-май.25!G310</f>
        <v>0</v>
      </c>
    </row>
    <row r="311" spans="1:11">
      <c r="A311" s="45"/>
      <c r="B311" s="3">
        <v>291</v>
      </c>
      <c r="C311" s="95"/>
      <c r="D311" s="95"/>
      <c r="E311" s="95">
        <f t="shared" si="8"/>
        <v>0</v>
      </c>
      <c r="F311" s="139">
        <v>6.73</v>
      </c>
      <c r="G311" s="98">
        <f t="shared" si="9"/>
        <v>0</v>
      </c>
      <c r="H311" s="98"/>
      <c r="I311" s="150"/>
      <c r="J311" s="102"/>
      <c r="K311" s="98">
        <f>апр.25!K311+май.25!H311-май.25!G311</f>
        <v>-29.32</v>
      </c>
    </row>
    <row r="312" spans="1:11">
      <c r="A312" s="45"/>
      <c r="B312" s="3">
        <v>292</v>
      </c>
      <c r="C312" s="95"/>
      <c r="D312" s="95"/>
      <c r="E312" s="95">
        <f t="shared" si="8"/>
        <v>0</v>
      </c>
      <c r="F312" s="139">
        <v>6.73</v>
      </c>
      <c r="G312" s="98">
        <f t="shared" si="9"/>
        <v>0</v>
      </c>
      <c r="H312" s="98"/>
      <c r="I312" s="150"/>
      <c r="J312" s="102"/>
      <c r="K312" s="98">
        <f>апр.25!K312+май.25!H312-май.25!G312</f>
        <v>-23825.72</v>
      </c>
    </row>
    <row r="313" spans="1:11">
      <c r="A313" s="45"/>
      <c r="B313" s="3">
        <v>293</v>
      </c>
      <c r="C313" s="95"/>
      <c r="D313" s="95"/>
      <c r="E313" s="95">
        <f t="shared" si="8"/>
        <v>0</v>
      </c>
      <c r="F313" s="139">
        <v>6.73</v>
      </c>
      <c r="G313" s="98">
        <f t="shared" si="9"/>
        <v>0</v>
      </c>
      <c r="H313" s="98"/>
      <c r="I313" s="150"/>
      <c r="J313" s="102"/>
      <c r="K313" s="98">
        <f>апр.25!K313+май.25!H313-май.25!G313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39">
        <v>6.73</v>
      </c>
      <c r="G314" s="98">
        <f t="shared" si="9"/>
        <v>0</v>
      </c>
      <c r="H314" s="98"/>
      <c r="I314" s="150"/>
      <c r="J314" s="102"/>
      <c r="K314" s="98">
        <f>апр.25!K314+май.25!H314-май.25!G314</f>
        <v>0</v>
      </c>
    </row>
    <row r="315" spans="1:11">
      <c r="A315" s="45"/>
      <c r="B315" s="3">
        <v>295</v>
      </c>
      <c r="C315" s="95"/>
      <c r="D315" s="95"/>
      <c r="E315" s="95">
        <f t="shared" si="8"/>
        <v>0</v>
      </c>
      <c r="F315" s="139">
        <v>6.73</v>
      </c>
      <c r="G315" s="98">
        <f t="shared" si="9"/>
        <v>0</v>
      </c>
      <c r="H315" s="98"/>
      <c r="I315" s="150"/>
      <c r="J315" s="102"/>
      <c r="K315" s="98">
        <f>апр.25!K315+май.25!H315-май.25!G315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39">
        <v>6.73</v>
      </c>
      <c r="G316" s="98">
        <f t="shared" si="9"/>
        <v>0</v>
      </c>
      <c r="H316" s="98"/>
      <c r="I316" s="150"/>
      <c r="J316" s="102"/>
      <c r="K316" s="98">
        <f>апр.25!K316+май.25!H316-май.25!G316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39">
        <v>6.73</v>
      </c>
      <c r="G317" s="98">
        <f t="shared" si="9"/>
        <v>0</v>
      </c>
      <c r="H317" s="98"/>
      <c r="I317" s="150"/>
      <c r="J317" s="102"/>
      <c r="K317" s="98">
        <f>апр.25!K317+май.25!H317-май.25!G317</f>
        <v>0</v>
      </c>
    </row>
    <row r="318" spans="1:11">
      <c r="A318" s="45"/>
      <c r="B318" s="3">
        <v>298</v>
      </c>
      <c r="C318" s="95"/>
      <c r="D318" s="95"/>
      <c r="E318" s="95">
        <f t="shared" si="8"/>
        <v>0</v>
      </c>
      <c r="F318" s="139">
        <v>6.73</v>
      </c>
      <c r="G318" s="98">
        <f t="shared" si="9"/>
        <v>0</v>
      </c>
      <c r="H318" s="98"/>
      <c r="I318" s="150"/>
      <c r="J318" s="102"/>
      <c r="K318" s="98">
        <f>апр.25!K318+май.25!H318-май.25!G318</f>
        <v>0</v>
      </c>
    </row>
    <row r="319" spans="1:11">
      <c r="A319" s="45"/>
      <c r="B319" s="3">
        <v>299</v>
      </c>
      <c r="C319" s="95"/>
      <c r="D319" s="95"/>
      <c r="E319" s="95">
        <f t="shared" si="8"/>
        <v>0</v>
      </c>
      <c r="F319" s="139">
        <v>6.73</v>
      </c>
      <c r="G319" s="98">
        <f t="shared" si="9"/>
        <v>0</v>
      </c>
      <c r="H319" s="98"/>
      <c r="I319" s="150"/>
      <c r="J319" s="102"/>
      <c r="K319" s="98">
        <f>апр.25!K319+май.25!H319-май.25!G319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39">
        <v>6.73</v>
      </c>
      <c r="G320" s="98">
        <f t="shared" si="9"/>
        <v>0</v>
      </c>
      <c r="H320" s="98"/>
      <c r="I320" s="150"/>
      <c r="J320" s="102"/>
      <c r="K320" s="98">
        <f>апр.25!K320+май.25!H320-май.25!G320</f>
        <v>0</v>
      </c>
    </row>
    <row r="321" spans="1:11">
      <c r="A321" s="45"/>
      <c r="B321" s="3">
        <v>301</v>
      </c>
      <c r="C321" s="95"/>
      <c r="D321" s="95"/>
      <c r="E321" s="95">
        <f t="shared" si="8"/>
        <v>0</v>
      </c>
      <c r="F321" s="139">
        <v>6.73</v>
      </c>
      <c r="G321" s="98">
        <f t="shared" si="9"/>
        <v>0</v>
      </c>
      <c r="H321" s="98"/>
      <c r="I321" s="150"/>
      <c r="J321" s="102"/>
      <c r="K321" s="98">
        <f>апр.25!K321+май.25!H321-май.25!G321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39">
        <v>6.73</v>
      </c>
      <c r="G322" s="98">
        <f t="shared" si="9"/>
        <v>0</v>
      </c>
      <c r="H322" s="98"/>
      <c r="I322" s="150"/>
      <c r="J322" s="102"/>
      <c r="K322" s="98">
        <f>апр.25!K322+май.25!H322-май.25!G322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39">
        <v>6.73</v>
      </c>
      <c r="G323" s="98">
        <f t="shared" si="9"/>
        <v>0</v>
      </c>
      <c r="H323" s="98"/>
      <c r="I323" s="150"/>
      <c r="J323" s="102"/>
      <c r="K323" s="98">
        <f>апр.25!K323+май.25!H323-май.25!G323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39">
        <v>6.73</v>
      </c>
      <c r="G324" s="98">
        <f t="shared" si="9"/>
        <v>0</v>
      </c>
      <c r="H324" s="98"/>
      <c r="I324" s="150"/>
      <c r="J324" s="102"/>
      <c r="K324" s="98">
        <f>апр.25!K324+май.25!H324-май.25!G324</f>
        <v>0</v>
      </c>
    </row>
    <row r="325" spans="1:11">
      <c r="A325" s="45"/>
      <c r="B325" s="3">
        <v>309</v>
      </c>
      <c r="C325" s="95"/>
      <c r="D325" s="95"/>
      <c r="E325" s="95">
        <f t="shared" si="8"/>
        <v>0</v>
      </c>
      <c r="F325" s="139">
        <v>6.73</v>
      </c>
      <c r="G325" s="98">
        <f t="shared" si="9"/>
        <v>0</v>
      </c>
      <c r="H325" s="98"/>
      <c r="I325" s="150"/>
      <c r="J325" s="102"/>
      <c r="K325" s="98">
        <f>апр.25!K325+май.25!H325-май.25!G325</f>
        <v>0</v>
      </c>
    </row>
    <row r="326" spans="1:11">
      <c r="A326" s="45"/>
      <c r="B326" s="11">
        <v>311</v>
      </c>
      <c r="C326" s="95"/>
      <c r="D326" s="95"/>
      <c r="E326" s="95">
        <f t="shared" si="8"/>
        <v>0</v>
      </c>
      <c r="F326" s="139">
        <v>6.73</v>
      </c>
      <c r="G326" s="98">
        <f t="shared" si="9"/>
        <v>0</v>
      </c>
      <c r="H326" s="98"/>
      <c r="I326" s="150"/>
      <c r="J326" s="102"/>
      <c r="K326" s="98">
        <f>апр.25!K326+май.25!H326-май.25!G326</f>
        <v>946.33</v>
      </c>
    </row>
    <row r="327" spans="1:11">
      <c r="A327" s="45"/>
      <c r="B327" s="11">
        <v>306</v>
      </c>
      <c r="C327" s="95"/>
      <c r="D327" s="95"/>
      <c r="E327" s="95">
        <f t="shared" si="8"/>
        <v>0</v>
      </c>
      <c r="F327" s="139">
        <v>6.73</v>
      </c>
      <c r="G327" s="98">
        <f t="shared" si="9"/>
        <v>0</v>
      </c>
      <c r="H327" s="98"/>
      <c r="I327" s="150"/>
      <c r="J327" s="102"/>
      <c r="K327" s="98">
        <f>апр.25!K327+май.25!H327-май.25!G327</f>
        <v>1253.9000000000001</v>
      </c>
    </row>
    <row r="328" spans="1:11">
      <c r="A328" s="45"/>
      <c r="B328" s="11">
        <v>312</v>
      </c>
      <c r="C328" s="95"/>
      <c r="D328" s="95"/>
      <c r="E328" s="95">
        <f t="shared" si="8"/>
        <v>0</v>
      </c>
      <c r="F328" s="139">
        <v>4.71</v>
      </c>
      <c r="G328" s="98">
        <f t="shared" si="9"/>
        <v>0</v>
      </c>
      <c r="H328" s="98"/>
      <c r="I328" s="150"/>
      <c r="J328" s="102"/>
      <c r="K328" s="98">
        <f>апр.25!K328+май.25!H328-май.25!G328</f>
        <v>-21806.75</v>
      </c>
    </row>
    <row r="329" spans="1:11">
      <c r="A329" s="45"/>
      <c r="B329" s="11">
        <v>313</v>
      </c>
      <c r="C329" s="95"/>
      <c r="D329" s="95"/>
      <c r="E329" s="95">
        <f t="shared" si="8"/>
        <v>0</v>
      </c>
      <c r="F329" s="3">
        <v>6.73</v>
      </c>
      <c r="G329" s="98">
        <f t="shared" si="9"/>
        <v>0</v>
      </c>
      <c r="H329" s="98"/>
      <c r="I329" s="150"/>
      <c r="J329" s="102"/>
      <c r="K329" s="98">
        <f>апр.25!K329+май.25!H329-май.25!G329</f>
        <v>0</v>
      </c>
    </row>
    <row r="330" spans="1:11">
      <c r="A330" s="45"/>
      <c r="B330" s="11">
        <v>314</v>
      </c>
      <c r="C330" s="95"/>
      <c r="D330" s="95"/>
      <c r="E330" s="95">
        <f t="shared" si="8"/>
        <v>0</v>
      </c>
      <c r="F330" s="43">
        <v>6.73</v>
      </c>
      <c r="G330" s="98">
        <f t="shared" si="9"/>
        <v>0</v>
      </c>
      <c r="H330" s="98"/>
      <c r="I330" s="150"/>
      <c r="J330" s="102"/>
      <c r="K330" s="98">
        <f>апр.25!K330+май.25!H330-май.25!G330</f>
        <v>0</v>
      </c>
    </row>
    <row r="331" spans="1:11">
      <c r="A331" s="45"/>
      <c r="B331" s="11">
        <v>316</v>
      </c>
      <c r="C331" s="95"/>
      <c r="D331" s="95"/>
      <c r="E331" s="95">
        <f t="shared" si="8"/>
        <v>0</v>
      </c>
      <c r="F331" s="43">
        <v>6.73</v>
      </c>
      <c r="G331" s="98">
        <f t="shared" si="9"/>
        <v>0</v>
      </c>
      <c r="H331" s="98"/>
      <c r="I331" s="150"/>
      <c r="J331" s="102"/>
      <c r="K331" s="98">
        <f>апр.25!K331+май.25!H331-май.25!G331</f>
        <v>0</v>
      </c>
    </row>
    <row r="332" spans="1:11">
      <c r="A332" s="45"/>
      <c r="B332" s="45" t="s">
        <v>22</v>
      </c>
      <c r="C332" s="95"/>
      <c r="D332" s="95"/>
      <c r="E332" s="95">
        <f t="shared" si="8"/>
        <v>0</v>
      </c>
      <c r="F332" s="43">
        <v>6.73</v>
      </c>
      <c r="G332" s="98">
        <f t="shared" si="9"/>
        <v>0</v>
      </c>
      <c r="H332" s="98"/>
      <c r="I332" s="150"/>
      <c r="J332" s="102"/>
      <c r="K332" s="98">
        <f>апр.25!K332+май.25!H332-май.25!G332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43">
        <v>6.73</v>
      </c>
      <c r="G333" s="78">
        <f>SUM(G7:G332)</f>
        <v>0</v>
      </c>
      <c r="H333" s="78">
        <f>SUM(H7:H332)</f>
        <v>0</v>
      </c>
      <c r="I333" s="111"/>
      <c r="J333" s="111"/>
      <c r="K333" s="98">
        <f>апр.25!K333+май.25!H333-май.25!G333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31" t="s">
        <v>29</v>
      </c>
      <c r="C335" s="21"/>
      <c r="D335" s="21"/>
      <c r="E335" s="47"/>
      <c r="F335" s="92"/>
      <c r="H335" s="18"/>
      <c r="I335" s="18"/>
      <c r="J335" s="42"/>
    </row>
    <row r="336" spans="1:11">
      <c r="A336" s="74"/>
      <c r="B336" s="131" t="s">
        <v>28</v>
      </c>
      <c r="C336" s="21"/>
      <c r="D336" s="21"/>
      <c r="E336" s="26">
        <v>0</v>
      </c>
      <c r="F336" s="92"/>
      <c r="H336" s="18"/>
      <c r="I336" s="18"/>
      <c r="J336" s="42"/>
    </row>
    <row r="337" spans="1:10">
      <c r="A337" s="74"/>
      <c r="B337" s="131" t="s">
        <v>28</v>
      </c>
      <c r="C337" s="20"/>
      <c r="D337" s="20"/>
      <c r="E337" s="26">
        <f t="shared" ref="E337:E338" si="10">D337-C337</f>
        <v>0</v>
      </c>
      <c r="F337" s="112"/>
      <c r="H337" s="18"/>
      <c r="I337" s="18"/>
      <c r="J337" s="42"/>
    </row>
    <row r="338" spans="1:10">
      <c r="A338" s="74"/>
      <c r="B338" s="131" t="s">
        <v>28</v>
      </c>
      <c r="C338" s="20"/>
      <c r="D338" s="20"/>
      <c r="E338" s="26">
        <f t="shared" si="10"/>
        <v>0</v>
      </c>
      <c r="F338" s="76"/>
      <c r="H338" s="18"/>
      <c r="I338" s="18"/>
      <c r="J338" s="42"/>
    </row>
    <row r="339" spans="1:10">
      <c r="A339" s="74"/>
      <c r="B339" s="113"/>
      <c r="C339" s="113"/>
      <c r="D339" s="113"/>
      <c r="E339" s="113"/>
      <c r="F339" s="113"/>
    </row>
    <row r="340" spans="1:10">
      <c r="A340" s="74"/>
      <c r="B340" s="113"/>
      <c r="C340" s="113"/>
      <c r="D340" s="113"/>
      <c r="E340" s="113"/>
      <c r="F340" s="113"/>
    </row>
    <row r="341" spans="1:10">
      <c r="A341" s="74"/>
      <c r="B341" s="113"/>
      <c r="C341" s="113"/>
      <c r="D341" s="113"/>
      <c r="E341" s="113"/>
      <c r="F341" s="113"/>
    </row>
    <row r="342" spans="1:10">
      <c r="A342" s="94"/>
      <c r="B342" s="113"/>
      <c r="C342" s="113"/>
      <c r="D342" s="113"/>
      <c r="E342" s="113"/>
      <c r="F342" s="113"/>
    </row>
    <row r="343" spans="1:10">
      <c r="A343" s="84"/>
      <c r="B343" s="113"/>
      <c r="C343" s="113"/>
      <c r="D343" s="113"/>
      <c r="E343" s="113"/>
      <c r="F343" s="113"/>
    </row>
    <row r="344" spans="1:10">
      <c r="A344" s="84"/>
      <c r="B344" s="113"/>
      <c r="C344" s="113"/>
      <c r="D344" s="113"/>
      <c r="E344" s="113"/>
      <c r="F344" s="113"/>
    </row>
    <row r="345" spans="1:10">
      <c r="A345" s="84"/>
      <c r="B345" s="113"/>
      <c r="C345" s="113"/>
      <c r="D345" s="113"/>
      <c r="E345" s="113"/>
      <c r="F345" s="113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7" priority="13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theme="5" tint="-0.249977111117893"/>
  </sheetPr>
  <dimension ref="A1:M466"/>
  <sheetViews>
    <sheetView topLeftCell="A296" workbookViewId="0">
      <selection activeCell="K7" sqref="K7:K332"/>
    </sheetView>
  </sheetViews>
  <sheetFormatPr defaultColWidth="9.140625" defaultRowHeight="15"/>
  <cols>
    <col min="1" max="1" width="24.5703125" style="22" customWidth="1"/>
    <col min="2" max="2" width="9.140625" style="22"/>
    <col min="3" max="3" width="10.7109375" style="22" customWidth="1"/>
    <col min="4" max="6" width="9.140625" style="22"/>
    <col min="7" max="7" width="14.28515625" style="22" customWidth="1"/>
    <col min="8" max="8" width="12.85546875" style="22" customWidth="1"/>
    <col min="9" max="9" width="10.140625" style="22" bestFit="1" customWidth="1"/>
    <col min="10" max="10" width="12.140625" style="22" customWidth="1"/>
    <col min="11" max="11" width="14.28515625" style="22" customWidth="1"/>
    <col min="12" max="13" width="0" style="22" hidden="1" customWidth="1"/>
    <col min="14" max="16384" width="9.140625" style="22"/>
  </cols>
  <sheetData>
    <row r="1" spans="1:13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3">
      <c r="A3" s="169" t="s">
        <v>51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3">
      <c r="A4" s="33">
        <v>2</v>
      </c>
      <c r="B4" s="33">
        <v>3</v>
      </c>
      <c r="C4" s="33">
        <v>4</v>
      </c>
      <c r="D4" s="33">
        <v>5</v>
      </c>
      <c r="E4" s="33">
        <v>6</v>
      </c>
      <c r="F4" s="33">
        <v>7</v>
      </c>
      <c r="G4" s="33">
        <v>8</v>
      </c>
      <c r="H4" s="33">
        <v>9</v>
      </c>
      <c r="I4" s="33">
        <v>10</v>
      </c>
      <c r="J4" s="33">
        <v>11</v>
      </c>
      <c r="K4" s="33">
        <v>12</v>
      </c>
    </row>
    <row r="5" spans="1:13" ht="14.4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3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3">
      <c r="A7" s="45"/>
      <c r="B7" s="66">
        <v>0</v>
      </c>
      <c r="C7" s="95"/>
      <c r="D7" s="95"/>
      <c r="E7" s="95">
        <f>D7-C7</f>
        <v>0</v>
      </c>
      <c r="F7" s="140">
        <v>6.73</v>
      </c>
      <c r="G7" s="98">
        <f t="shared" ref="G7:G72" si="0">F7*E7</f>
        <v>0</v>
      </c>
      <c r="H7" s="98"/>
      <c r="I7" s="65"/>
      <c r="J7" s="102"/>
      <c r="K7" s="98">
        <f>май.25!K7+июн.25!H7-июн.25!G7</f>
        <v>0</v>
      </c>
      <c r="L7" s="22" t="b">
        <f>C7=M7</f>
        <v>0</v>
      </c>
      <c r="M7" s="95">
        <v>65001</v>
      </c>
    </row>
    <row r="8" spans="1:13">
      <c r="A8" s="45"/>
      <c r="B8" s="65">
        <v>0</v>
      </c>
      <c r="C8" s="95"/>
      <c r="D8" s="95"/>
      <c r="E8" s="95">
        <f t="shared" ref="E8:E72" si="1">D8-C8</f>
        <v>0</v>
      </c>
      <c r="F8" s="140">
        <v>6.73</v>
      </c>
      <c r="G8" s="98">
        <f t="shared" si="0"/>
        <v>0</v>
      </c>
      <c r="H8" s="98"/>
      <c r="I8" s="150"/>
      <c r="J8" s="102"/>
      <c r="K8" s="98">
        <f>май.25!K8+июн.25!H8-июн.25!G8</f>
        <v>0</v>
      </c>
      <c r="L8" s="22" t="b">
        <f t="shared" ref="L8:L72" si="2">C8=M8</f>
        <v>0</v>
      </c>
      <c r="M8" s="95">
        <v>12283</v>
      </c>
    </row>
    <row r="9" spans="1:13">
      <c r="A9" s="45"/>
      <c r="B9" s="2">
        <v>1</v>
      </c>
      <c r="C9" s="95"/>
      <c r="D9" s="95"/>
      <c r="E9" s="95">
        <f t="shared" si="1"/>
        <v>0</v>
      </c>
      <c r="F9" s="29">
        <v>4.71</v>
      </c>
      <c r="G9" s="98">
        <f t="shared" si="0"/>
        <v>0</v>
      </c>
      <c r="H9" s="98"/>
      <c r="I9" s="150"/>
      <c r="J9" s="102"/>
      <c r="K9" s="98">
        <f>май.25!K9+июн.25!H9-июн.25!G9</f>
        <v>-8254.0499999999993</v>
      </c>
      <c r="L9" s="22" t="b">
        <f t="shared" si="2"/>
        <v>0</v>
      </c>
      <c r="M9" s="95">
        <v>13090</v>
      </c>
    </row>
    <row r="10" spans="1:13">
      <c r="A10" s="45"/>
      <c r="B10" s="3">
        <v>2</v>
      </c>
      <c r="C10" s="95"/>
      <c r="D10" s="95"/>
      <c r="E10" s="95">
        <f t="shared" si="1"/>
        <v>0</v>
      </c>
      <c r="F10" s="140">
        <v>6.73</v>
      </c>
      <c r="G10" s="98">
        <f t="shared" si="0"/>
        <v>0</v>
      </c>
      <c r="H10" s="98"/>
      <c r="I10" s="150"/>
      <c r="J10" s="102"/>
      <c r="K10" s="98">
        <f>май.25!K10+июн.25!H10-июн.25!G10</f>
        <v>-7.33</v>
      </c>
      <c r="L10" s="22" t="b">
        <f t="shared" si="2"/>
        <v>1</v>
      </c>
      <c r="M10" s="95"/>
    </row>
    <row r="11" spans="1:13">
      <c r="A11" s="45"/>
      <c r="B11" s="3">
        <v>3</v>
      </c>
      <c r="C11" s="95"/>
      <c r="D11" s="95"/>
      <c r="E11" s="95">
        <f t="shared" si="1"/>
        <v>0</v>
      </c>
      <c r="F11" s="140">
        <v>6.73</v>
      </c>
      <c r="G11" s="98">
        <f t="shared" si="0"/>
        <v>0</v>
      </c>
      <c r="H11" s="98"/>
      <c r="I11" s="150"/>
      <c r="J11" s="102"/>
      <c r="K11" s="98">
        <f>май.25!K11+июн.25!H11-июн.25!G11</f>
        <v>0</v>
      </c>
      <c r="L11" s="22" t="b">
        <f t="shared" si="2"/>
        <v>1</v>
      </c>
      <c r="M11" s="95"/>
    </row>
    <row r="12" spans="1:13">
      <c r="A12" s="45"/>
      <c r="B12" s="3">
        <v>4</v>
      </c>
      <c r="C12" s="95"/>
      <c r="D12" s="95"/>
      <c r="E12" s="95">
        <f t="shared" si="1"/>
        <v>0</v>
      </c>
      <c r="F12" s="140">
        <v>6.73</v>
      </c>
      <c r="G12" s="98">
        <f t="shared" si="0"/>
        <v>0</v>
      </c>
      <c r="H12" s="98"/>
      <c r="I12" s="150"/>
      <c r="J12" s="102"/>
      <c r="K12" s="98">
        <f>май.25!K12+июн.25!H12-июн.25!G12</f>
        <v>-19816.37</v>
      </c>
      <c r="L12" s="22" t="b">
        <f t="shared" si="2"/>
        <v>0</v>
      </c>
      <c r="M12" s="95">
        <v>6877</v>
      </c>
    </row>
    <row r="13" spans="1:13">
      <c r="A13" s="45"/>
      <c r="B13" s="3">
        <v>5</v>
      </c>
      <c r="C13" s="95"/>
      <c r="D13" s="95"/>
      <c r="E13" s="95">
        <f t="shared" si="1"/>
        <v>0</v>
      </c>
      <c r="F13" s="140">
        <v>6.73</v>
      </c>
      <c r="G13" s="98">
        <f t="shared" si="0"/>
        <v>0</v>
      </c>
      <c r="H13" s="98"/>
      <c r="I13" s="150"/>
      <c r="J13" s="102"/>
      <c r="K13" s="98">
        <f>май.25!K13+июн.25!H13-июн.25!G13</f>
        <v>-14.66</v>
      </c>
      <c r="L13" s="22" t="b">
        <f t="shared" si="2"/>
        <v>0</v>
      </c>
      <c r="M13" s="95">
        <v>724</v>
      </c>
    </row>
    <row r="14" spans="1:13">
      <c r="A14" s="45"/>
      <c r="B14" s="3">
        <v>6</v>
      </c>
      <c r="C14" s="95"/>
      <c r="D14" s="95"/>
      <c r="E14" s="95">
        <f t="shared" si="1"/>
        <v>0</v>
      </c>
      <c r="F14" s="140">
        <v>6.73</v>
      </c>
      <c r="G14" s="98">
        <f t="shared" si="0"/>
        <v>0</v>
      </c>
      <c r="H14" s="98"/>
      <c r="I14" s="150"/>
      <c r="J14" s="102"/>
      <c r="K14" s="98">
        <f>май.25!K14+июн.25!H14-июн.25!G14</f>
        <v>-993.23</v>
      </c>
      <c r="L14" s="22" t="b">
        <f t="shared" si="2"/>
        <v>0</v>
      </c>
      <c r="M14" s="95">
        <v>15</v>
      </c>
    </row>
    <row r="15" spans="1:13">
      <c r="A15" s="45"/>
      <c r="B15" s="3">
        <v>7</v>
      </c>
      <c r="C15" s="95"/>
      <c r="D15" s="95"/>
      <c r="E15" s="95">
        <f t="shared" si="1"/>
        <v>0</v>
      </c>
      <c r="F15" s="140">
        <v>6.73</v>
      </c>
      <c r="G15" s="98">
        <f t="shared" si="0"/>
        <v>0</v>
      </c>
      <c r="H15" s="98"/>
      <c r="I15" s="150"/>
      <c r="J15" s="102"/>
      <c r="K15" s="98">
        <f>май.25!K15+июн.25!H15-июн.25!G15</f>
        <v>-14315.49</v>
      </c>
      <c r="L15" s="22" t="b">
        <f t="shared" si="2"/>
        <v>0</v>
      </c>
      <c r="M15" s="95">
        <v>537</v>
      </c>
    </row>
    <row r="16" spans="1:13">
      <c r="A16" s="45"/>
      <c r="B16" s="3">
        <v>8</v>
      </c>
      <c r="C16" s="95"/>
      <c r="D16" s="95"/>
      <c r="E16" s="95">
        <f t="shared" si="1"/>
        <v>0</v>
      </c>
      <c r="F16" s="140">
        <v>6.73</v>
      </c>
      <c r="G16" s="98">
        <f t="shared" si="0"/>
        <v>0</v>
      </c>
      <c r="H16" s="98"/>
      <c r="I16" s="150"/>
      <c r="J16" s="102"/>
      <c r="K16" s="98">
        <f>май.25!K16+июн.25!H16-июн.25!G16</f>
        <v>0</v>
      </c>
      <c r="L16" s="22" t="b">
        <f t="shared" si="2"/>
        <v>1</v>
      </c>
      <c r="M16" s="95"/>
    </row>
    <row r="17" spans="1:13">
      <c r="A17" s="45"/>
      <c r="B17" s="3">
        <v>9</v>
      </c>
      <c r="C17" s="95"/>
      <c r="D17" s="95"/>
      <c r="E17" s="95">
        <f t="shared" si="1"/>
        <v>0</v>
      </c>
      <c r="F17" s="140">
        <v>6.73</v>
      </c>
      <c r="G17" s="98">
        <f t="shared" si="0"/>
        <v>0</v>
      </c>
      <c r="H17" s="98"/>
      <c r="I17" s="150"/>
      <c r="J17" s="102"/>
      <c r="K17" s="98">
        <f>май.25!K17+июн.25!H17-июн.25!G17</f>
        <v>0</v>
      </c>
      <c r="L17" s="22" t="b">
        <f t="shared" si="2"/>
        <v>1</v>
      </c>
      <c r="M17" s="95"/>
    </row>
    <row r="18" spans="1:13">
      <c r="A18" s="45"/>
      <c r="B18" s="3">
        <v>10</v>
      </c>
      <c r="C18" s="95"/>
      <c r="D18" s="95"/>
      <c r="E18" s="95">
        <f t="shared" si="1"/>
        <v>0</v>
      </c>
      <c r="F18" s="140">
        <v>6.73</v>
      </c>
      <c r="G18" s="98">
        <f t="shared" si="0"/>
        <v>0</v>
      </c>
      <c r="H18" s="98"/>
      <c r="I18" s="150"/>
      <c r="J18" s="102"/>
      <c r="K18" s="98">
        <f>май.25!K18+июн.25!H18-июн.25!G18</f>
        <v>1891.6299999999992</v>
      </c>
      <c r="L18" s="22" t="b">
        <f t="shared" si="2"/>
        <v>0</v>
      </c>
      <c r="M18" s="95">
        <v>7724</v>
      </c>
    </row>
    <row r="19" spans="1:13">
      <c r="A19" s="45"/>
      <c r="B19" s="3">
        <v>11</v>
      </c>
      <c r="C19" s="95"/>
      <c r="D19" s="95"/>
      <c r="E19" s="95">
        <f t="shared" si="1"/>
        <v>0</v>
      </c>
      <c r="F19" s="140">
        <v>6.73</v>
      </c>
      <c r="G19" s="98">
        <f t="shared" si="0"/>
        <v>0</v>
      </c>
      <c r="H19" s="98"/>
      <c r="I19" s="150"/>
      <c r="J19" s="102"/>
      <c r="K19" s="98">
        <f>май.25!K19+июн.25!H19-июн.25!G19</f>
        <v>0</v>
      </c>
      <c r="L19" s="22" t="b">
        <f t="shared" si="2"/>
        <v>1</v>
      </c>
      <c r="M19" s="95"/>
    </row>
    <row r="20" spans="1:13">
      <c r="A20" s="45"/>
      <c r="B20" s="3">
        <v>12</v>
      </c>
      <c r="C20" s="95"/>
      <c r="D20" s="95"/>
      <c r="E20" s="95">
        <f t="shared" si="1"/>
        <v>0</v>
      </c>
      <c r="F20" s="140">
        <v>6.73</v>
      </c>
      <c r="G20" s="98">
        <f t="shared" si="0"/>
        <v>0</v>
      </c>
      <c r="H20" s="98"/>
      <c r="I20" s="150"/>
      <c r="J20" s="102"/>
      <c r="K20" s="98">
        <f>май.25!K20+июн.25!H20-июн.25!G20</f>
        <v>0</v>
      </c>
      <c r="L20" s="22" t="b">
        <f t="shared" si="2"/>
        <v>0</v>
      </c>
      <c r="M20" s="95">
        <v>396</v>
      </c>
    </row>
    <row r="21" spans="1:13">
      <c r="A21" s="45"/>
      <c r="B21" s="11">
        <v>13</v>
      </c>
      <c r="C21" s="95"/>
      <c r="D21" s="95"/>
      <c r="E21" s="95">
        <f t="shared" si="1"/>
        <v>0</v>
      </c>
      <c r="F21" s="140">
        <v>6.73</v>
      </c>
      <c r="G21" s="98">
        <f t="shared" si="0"/>
        <v>0</v>
      </c>
      <c r="H21" s="98"/>
      <c r="I21" s="150"/>
      <c r="J21" s="102"/>
      <c r="K21" s="98">
        <f>май.25!K21+июн.25!H21-июн.25!G21</f>
        <v>0</v>
      </c>
      <c r="L21" s="22" t="b">
        <f t="shared" si="2"/>
        <v>0</v>
      </c>
      <c r="M21" s="95">
        <v>269</v>
      </c>
    </row>
    <row r="22" spans="1:13">
      <c r="A22" s="45"/>
      <c r="B22" s="11">
        <v>14</v>
      </c>
      <c r="C22" s="95"/>
      <c r="D22" s="95"/>
      <c r="E22" s="95">
        <f t="shared" si="1"/>
        <v>0</v>
      </c>
      <c r="F22" s="48">
        <v>4.71</v>
      </c>
      <c r="G22" s="98">
        <f t="shared" si="0"/>
        <v>0</v>
      </c>
      <c r="H22" s="98"/>
      <c r="I22" s="150"/>
      <c r="J22" s="102"/>
      <c r="K22" s="98">
        <f>май.25!K22+июн.25!H22-июн.25!G22</f>
        <v>-11217.38</v>
      </c>
      <c r="L22" s="22" t="b">
        <f t="shared" si="2"/>
        <v>0</v>
      </c>
      <c r="M22" s="95">
        <v>31729</v>
      </c>
    </row>
    <row r="23" spans="1:13">
      <c r="A23" s="45"/>
      <c r="B23" s="3" t="s">
        <v>20</v>
      </c>
      <c r="C23" s="95"/>
      <c r="D23" s="95"/>
      <c r="E23" s="95">
        <f t="shared" si="1"/>
        <v>0</v>
      </c>
      <c r="F23" s="140">
        <v>6.73</v>
      </c>
      <c r="G23" s="98">
        <f t="shared" si="0"/>
        <v>0</v>
      </c>
      <c r="H23" s="98"/>
      <c r="I23" s="150"/>
      <c r="J23" s="102"/>
      <c r="K23" s="98">
        <f>май.25!K23+июн.25!H23-июн.25!G23</f>
        <v>-31331.799999999996</v>
      </c>
      <c r="L23" s="22" t="b">
        <f t="shared" si="2"/>
        <v>0</v>
      </c>
      <c r="M23" s="95">
        <v>6802</v>
      </c>
    </row>
    <row r="24" spans="1:13">
      <c r="A24" s="45"/>
      <c r="B24" s="3" t="s">
        <v>24</v>
      </c>
      <c r="C24" s="95"/>
      <c r="D24" s="95"/>
      <c r="E24" s="95">
        <f t="shared" si="1"/>
        <v>0</v>
      </c>
      <c r="F24" s="29">
        <v>4.71</v>
      </c>
      <c r="G24" s="98">
        <f t="shared" si="0"/>
        <v>0</v>
      </c>
      <c r="H24" s="98"/>
      <c r="I24" s="150"/>
      <c r="J24" s="102"/>
      <c r="K24" s="98">
        <f>май.25!K24+июн.25!H24-июн.25!G24</f>
        <v>-48700.520000000004</v>
      </c>
      <c r="L24" s="22" t="b">
        <f t="shared" si="2"/>
        <v>0</v>
      </c>
      <c r="M24" s="95">
        <v>53829</v>
      </c>
    </row>
    <row r="25" spans="1:13">
      <c r="A25" s="45"/>
      <c r="B25" s="3">
        <v>15</v>
      </c>
      <c r="C25" s="95"/>
      <c r="D25" s="95"/>
      <c r="E25" s="95">
        <f t="shared" si="1"/>
        <v>0</v>
      </c>
      <c r="F25" s="140">
        <v>6.73</v>
      </c>
      <c r="G25" s="98">
        <f t="shared" si="0"/>
        <v>0</v>
      </c>
      <c r="H25" s="98"/>
      <c r="I25" s="150"/>
      <c r="J25" s="102"/>
      <c r="K25" s="98">
        <f>май.25!K25+июн.25!H25-июн.25!G25</f>
        <v>-139.27000000000001</v>
      </c>
      <c r="L25" s="22" t="b">
        <f t="shared" si="2"/>
        <v>0</v>
      </c>
      <c r="M25" s="95">
        <v>2561</v>
      </c>
    </row>
    <row r="26" spans="1:13">
      <c r="A26" s="45"/>
      <c r="B26" s="3" t="s">
        <v>23</v>
      </c>
      <c r="C26" s="95"/>
      <c r="D26" s="95"/>
      <c r="E26" s="95">
        <f t="shared" si="1"/>
        <v>0</v>
      </c>
      <c r="F26" s="29">
        <v>4.71</v>
      </c>
      <c r="G26" s="98">
        <f t="shared" si="0"/>
        <v>0</v>
      </c>
      <c r="H26" s="98"/>
      <c r="I26" s="150"/>
      <c r="J26" s="102"/>
      <c r="K26" s="98">
        <f>май.25!K26+июн.25!H26-июн.25!G26</f>
        <v>-27217.86</v>
      </c>
      <c r="L26" s="22" t="b">
        <f t="shared" si="2"/>
        <v>0</v>
      </c>
      <c r="M26" s="95">
        <v>29758</v>
      </c>
    </row>
    <row r="27" spans="1:13">
      <c r="A27" s="45"/>
      <c r="B27" s="3" t="s">
        <v>36</v>
      </c>
      <c r="C27" s="95"/>
      <c r="D27" s="95"/>
      <c r="E27" s="95">
        <f t="shared" si="1"/>
        <v>0</v>
      </c>
      <c r="F27" s="132">
        <v>6.73</v>
      </c>
      <c r="G27" s="98">
        <f t="shared" si="0"/>
        <v>0</v>
      </c>
      <c r="H27" s="98"/>
      <c r="I27" s="150"/>
      <c r="J27" s="102"/>
      <c r="K27" s="98">
        <f>май.25!K27+июн.25!H27-июн.25!G27</f>
        <v>0</v>
      </c>
      <c r="M27" s="95"/>
    </row>
    <row r="28" spans="1:13">
      <c r="A28" s="45"/>
      <c r="B28" s="3">
        <v>16</v>
      </c>
      <c r="C28" s="95"/>
      <c r="D28" s="95"/>
      <c r="E28" s="95">
        <f t="shared" si="1"/>
        <v>0</v>
      </c>
      <c r="F28" s="132">
        <v>6.73</v>
      </c>
      <c r="G28" s="98">
        <f t="shared" si="0"/>
        <v>0</v>
      </c>
      <c r="H28" s="98"/>
      <c r="I28" s="150"/>
      <c r="J28" s="102"/>
      <c r="K28" s="98">
        <f>май.25!K28+июн.25!H28-июн.25!G28</f>
        <v>0</v>
      </c>
      <c r="L28" s="22" t="b">
        <f t="shared" si="2"/>
        <v>1</v>
      </c>
      <c r="M28" s="95"/>
    </row>
    <row r="29" spans="1:13">
      <c r="A29" s="45"/>
      <c r="B29" s="3">
        <v>17</v>
      </c>
      <c r="C29" s="95"/>
      <c r="D29" s="95"/>
      <c r="E29" s="95">
        <f t="shared" si="1"/>
        <v>0</v>
      </c>
      <c r="F29" s="132">
        <v>6.73</v>
      </c>
      <c r="G29" s="98">
        <f t="shared" si="0"/>
        <v>0</v>
      </c>
      <c r="H29" s="98"/>
      <c r="I29" s="150"/>
      <c r="J29" s="102"/>
      <c r="K29" s="98">
        <f>май.25!K29+июн.25!H29-июн.25!G29</f>
        <v>0</v>
      </c>
      <c r="L29" s="22" t="b">
        <f t="shared" si="2"/>
        <v>1</v>
      </c>
      <c r="M29" s="95"/>
    </row>
    <row r="30" spans="1:13">
      <c r="A30" s="45"/>
      <c r="B30" s="3">
        <v>18</v>
      </c>
      <c r="C30" s="95"/>
      <c r="D30" s="95"/>
      <c r="E30" s="95">
        <f t="shared" si="1"/>
        <v>0</v>
      </c>
      <c r="F30" s="132">
        <v>6.73</v>
      </c>
      <c r="G30" s="98">
        <f t="shared" si="0"/>
        <v>0</v>
      </c>
      <c r="H30" s="98"/>
      <c r="I30" s="150"/>
      <c r="J30" s="102"/>
      <c r="K30" s="98">
        <f>май.25!K30+июн.25!H30-июн.25!G30</f>
        <v>0</v>
      </c>
      <c r="L30" s="22" t="b">
        <f t="shared" si="2"/>
        <v>1</v>
      </c>
      <c r="M30" s="95"/>
    </row>
    <row r="31" spans="1:13">
      <c r="A31" s="45"/>
      <c r="B31" s="11">
        <v>19</v>
      </c>
      <c r="C31" s="95"/>
      <c r="D31" s="95"/>
      <c r="E31" s="95">
        <f t="shared" si="1"/>
        <v>0</v>
      </c>
      <c r="F31" s="29">
        <v>4.71</v>
      </c>
      <c r="G31" s="98">
        <f t="shared" si="0"/>
        <v>0</v>
      </c>
      <c r="H31" s="98"/>
      <c r="I31" s="150"/>
      <c r="J31" s="102"/>
      <c r="K31" s="98">
        <f>май.25!K31+июн.25!H31-июн.25!G31</f>
        <v>-24282.16</v>
      </c>
      <c r="L31" s="22" t="b">
        <f t="shared" si="2"/>
        <v>0</v>
      </c>
      <c r="M31" s="95">
        <v>20028</v>
      </c>
    </row>
    <row r="32" spans="1:13">
      <c r="A32" s="45"/>
      <c r="B32" s="3">
        <v>20</v>
      </c>
      <c r="C32" s="95"/>
      <c r="D32" s="95"/>
      <c r="E32" s="95">
        <f t="shared" si="1"/>
        <v>0</v>
      </c>
      <c r="F32" s="29">
        <v>4.71</v>
      </c>
      <c r="G32" s="98">
        <f t="shared" si="0"/>
        <v>0</v>
      </c>
      <c r="H32" s="98"/>
      <c r="I32" s="150"/>
      <c r="J32" s="102"/>
      <c r="K32" s="98">
        <f>май.25!K32+июн.25!H32-июн.25!G32</f>
        <v>-17492.830000000002</v>
      </c>
      <c r="L32" s="22" t="b">
        <f t="shared" si="2"/>
        <v>0</v>
      </c>
      <c r="M32" s="95">
        <v>54030</v>
      </c>
    </row>
    <row r="33" spans="1:13">
      <c r="A33" s="45"/>
      <c r="B33" s="3">
        <v>21</v>
      </c>
      <c r="C33" s="95"/>
      <c r="D33" s="95"/>
      <c r="E33" s="95">
        <f t="shared" si="1"/>
        <v>0</v>
      </c>
      <c r="F33" s="140">
        <v>6.73</v>
      </c>
      <c r="G33" s="98">
        <f t="shared" si="0"/>
        <v>0</v>
      </c>
      <c r="H33" s="98"/>
      <c r="I33" s="150"/>
      <c r="J33" s="102"/>
      <c r="K33" s="98">
        <f>май.25!K33+июн.25!H33-июн.25!G33</f>
        <v>-10083.66</v>
      </c>
      <c r="L33" s="22" t="b">
        <f t="shared" si="2"/>
        <v>0</v>
      </c>
      <c r="M33" s="95">
        <v>28317</v>
      </c>
    </row>
    <row r="34" spans="1:13">
      <c r="A34" s="45"/>
      <c r="B34" s="3">
        <v>22</v>
      </c>
      <c r="C34" s="95"/>
      <c r="D34" s="95"/>
      <c r="E34" s="95">
        <f t="shared" si="1"/>
        <v>0</v>
      </c>
      <c r="F34" s="140">
        <v>6.73</v>
      </c>
      <c r="G34" s="98">
        <f t="shared" si="0"/>
        <v>0</v>
      </c>
      <c r="H34" s="98"/>
      <c r="I34" s="150"/>
      <c r="J34" s="102"/>
      <c r="K34" s="98">
        <f>май.25!K34+июн.25!H34-июн.25!G34</f>
        <v>-87.960000000000008</v>
      </c>
      <c r="L34" s="22" t="b">
        <f t="shared" si="2"/>
        <v>0</v>
      </c>
      <c r="M34" s="95">
        <v>49</v>
      </c>
    </row>
    <row r="35" spans="1:13">
      <c r="A35" s="45"/>
      <c r="B35" s="3">
        <v>23</v>
      </c>
      <c r="C35" s="95"/>
      <c r="D35" s="95"/>
      <c r="E35" s="95">
        <f t="shared" si="1"/>
        <v>0</v>
      </c>
      <c r="F35" s="29">
        <v>4.71</v>
      </c>
      <c r="G35" s="98">
        <f t="shared" si="0"/>
        <v>0</v>
      </c>
      <c r="H35" s="98"/>
      <c r="I35" s="150"/>
      <c r="J35" s="102"/>
      <c r="K35" s="98">
        <f>май.25!K35+июн.25!H35-июн.25!G35</f>
        <v>-15673.620000000003</v>
      </c>
      <c r="L35" s="22" t="b">
        <f t="shared" si="2"/>
        <v>0</v>
      </c>
      <c r="M35" s="95">
        <v>51384</v>
      </c>
    </row>
    <row r="36" spans="1:13">
      <c r="A36" s="45"/>
      <c r="B36" s="3">
        <v>24</v>
      </c>
      <c r="C36" s="95"/>
      <c r="D36" s="95"/>
      <c r="E36" s="95">
        <f t="shared" si="1"/>
        <v>0</v>
      </c>
      <c r="F36" s="140">
        <v>6.73</v>
      </c>
      <c r="G36" s="98">
        <f t="shared" si="0"/>
        <v>0</v>
      </c>
      <c r="H36" s="98"/>
      <c r="I36" s="150"/>
      <c r="J36" s="102"/>
      <c r="K36" s="98">
        <f>май.25!K36+июн.25!H36-июн.25!G36</f>
        <v>0</v>
      </c>
      <c r="L36" s="22" t="b">
        <f t="shared" si="2"/>
        <v>0</v>
      </c>
      <c r="M36" s="95">
        <v>4139</v>
      </c>
    </row>
    <row r="37" spans="1:13">
      <c r="A37" s="45"/>
      <c r="B37" s="3">
        <v>25</v>
      </c>
      <c r="C37" s="95"/>
      <c r="D37" s="95"/>
      <c r="E37" s="95">
        <f t="shared" si="1"/>
        <v>0</v>
      </c>
      <c r="F37" s="140">
        <v>6.73</v>
      </c>
      <c r="G37" s="98">
        <f t="shared" si="0"/>
        <v>0</v>
      </c>
      <c r="H37" s="98"/>
      <c r="I37" s="150"/>
      <c r="J37" s="102"/>
      <c r="K37" s="98">
        <f>май.25!K37+июн.25!H37-июн.25!G37</f>
        <v>0</v>
      </c>
      <c r="L37" s="22" t="b">
        <f t="shared" si="2"/>
        <v>1</v>
      </c>
      <c r="M37" s="95"/>
    </row>
    <row r="38" spans="1:13">
      <c r="A38" s="45"/>
      <c r="B38" s="3">
        <v>26</v>
      </c>
      <c r="C38" s="95"/>
      <c r="D38" s="95"/>
      <c r="E38" s="95">
        <f t="shared" si="1"/>
        <v>0</v>
      </c>
      <c r="F38" s="140">
        <v>6.73</v>
      </c>
      <c r="G38" s="98">
        <f t="shared" si="0"/>
        <v>0</v>
      </c>
      <c r="H38" s="98"/>
      <c r="I38" s="150"/>
      <c r="J38" s="102"/>
      <c r="K38" s="98">
        <f>май.25!K38+июн.25!H38-июн.25!G38</f>
        <v>0</v>
      </c>
      <c r="L38" s="22" t="b">
        <f t="shared" si="2"/>
        <v>1</v>
      </c>
      <c r="M38" s="95"/>
    </row>
    <row r="39" spans="1:13">
      <c r="A39" s="45"/>
      <c r="B39" s="3">
        <v>27</v>
      </c>
      <c r="C39" s="95"/>
      <c r="D39" s="95"/>
      <c r="E39" s="95">
        <f t="shared" si="1"/>
        <v>0</v>
      </c>
      <c r="F39" s="140">
        <v>6.73</v>
      </c>
      <c r="G39" s="98">
        <f t="shared" si="0"/>
        <v>0</v>
      </c>
      <c r="H39" s="98"/>
      <c r="I39" s="150"/>
      <c r="J39" s="102"/>
      <c r="K39" s="98">
        <f>май.25!K39+июн.25!H39-июн.25!G39</f>
        <v>-307.86</v>
      </c>
      <c r="L39" s="22" t="b">
        <f t="shared" si="2"/>
        <v>1</v>
      </c>
      <c r="M39" s="95"/>
    </row>
    <row r="40" spans="1:13">
      <c r="A40" s="55"/>
      <c r="B40" s="3">
        <v>28</v>
      </c>
      <c r="C40" s="95"/>
      <c r="D40" s="95"/>
      <c r="E40" s="95">
        <f t="shared" si="1"/>
        <v>0</v>
      </c>
      <c r="F40" s="140">
        <v>6.73</v>
      </c>
      <c r="G40" s="98">
        <f t="shared" si="0"/>
        <v>0</v>
      </c>
      <c r="H40" s="98"/>
      <c r="I40" s="150"/>
      <c r="J40" s="102"/>
      <c r="K40" s="98">
        <f>май.25!K40+июн.25!H40-июн.25!G40</f>
        <v>-615.72</v>
      </c>
      <c r="L40" s="22" t="b">
        <f t="shared" si="2"/>
        <v>0</v>
      </c>
      <c r="M40" s="95">
        <v>443</v>
      </c>
    </row>
    <row r="41" spans="1:13">
      <c r="A41" s="55"/>
      <c r="B41" s="3">
        <v>29</v>
      </c>
      <c r="C41" s="95"/>
      <c r="D41" s="95"/>
      <c r="E41" s="95">
        <f t="shared" si="1"/>
        <v>0</v>
      </c>
      <c r="F41" s="29">
        <v>4.71</v>
      </c>
      <c r="G41" s="98">
        <f t="shared" si="0"/>
        <v>0</v>
      </c>
      <c r="H41" s="98"/>
      <c r="I41" s="150"/>
      <c r="J41" s="102"/>
      <c r="K41" s="98">
        <f>май.25!K41+июн.25!H41-июн.25!G41</f>
        <v>-35875.270000000004</v>
      </c>
      <c r="L41" s="22" t="b">
        <f t="shared" si="2"/>
        <v>0</v>
      </c>
      <c r="M41" s="95">
        <v>43420</v>
      </c>
    </row>
    <row r="42" spans="1:13">
      <c r="A42" s="45"/>
      <c r="B42" s="3">
        <v>30</v>
      </c>
      <c r="C42" s="95"/>
      <c r="D42" s="95"/>
      <c r="E42" s="95">
        <f t="shared" si="1"/>
        <v>0</v>
      </c>
      <c r="F42" s="140">
        <v>6.73</v>
      </c>
      <c r="G42" s="98">
        <f t="shared" si="0"/>
        <v>0</v>
      </c>
      <c r="H42" s="98"/>
      <c r="I42" s="150"/>
      <c r="J42" s="102"/>
      <c r="K42" s="98">
        <f>май.25!K42+июн.25!H42-июн.25!G42</f>
        <v>0</v>
      </c>
      <c r="L42" s="22" t="b">
        <f t="shared" si="2"/>
        <v>1</v>
      </c>
      <c r="M42" s="95"/>
    </row>
    <row r="43" spans="1:13">
      <c r="A43" s="45"/>
      <c r="B43" s="3">
        <v>31</v>
      </c>
      <c r="C43" s="95"/>
      <c r="D43" s="95"/>
      <c r="E43" s="95">
        <f t="shared" si="1"/>
        <v>0</v>
      </c>
      <c r="F43" s="140">
        <v>6.73</v>
      </c>
      <c r="G43" s="98">
        <f t="shared" si="0"/>
        <v>0</v>
      </c>
      <c r="H43" s="98"/>
      <c r="I43" s="150"/>
      <c r="J43" s="102"/>
      <c r="K43" s="98">
        <f>май.25!K43+июн.25!H43-июн.25!G43</f>
        <v>-1395.35</v>
      </c>
      <c r="L43" s="22" t="b">
        <f t="shared" si="2"/>
        <v>1</v>
      </c>
      <c r="M43" s="95"/>
    </row>
    <row r="44" spans="1:13">
      <c r="A44" s="45"/>
      <c r="B44" s="3">
        <v>32</v>
      </c>
      <c r="C44" s="95"/>
      <c r="D44" s="95"/>
      <c r="E44" s="95">
        <f t="shared" si="1"/>
        <v>0</v>
      </c>
      <c r="F44" s="140">
        <v>6.73</v>
      </c>
      <c r="G44" s="98">
        <f t="shared" si="0"/>
        <v>0</v>
      </c>
      <c r="H44" s="98"/>
      <c r="I44" s="150"/>
      <c r="J44" s="102"/>
      <c r="K44" s="98">
        <f>май.25!K44+июн.25!H44-июн.25!G44</f>
        <v>0</v>
      </c>
      <c r="L44" s="22" t="b">
        <f t="shared" si="2"/>
        <v>1</v>
      </c>
      <c r="M44" s="95"/>
    </row>
    <row r="45" spans="1:13">
      <c r="A45" s="45"/>
      <c r="B45" s="3">
        <v>33</v>
      </c>
      <c r="C45" s="95"/>
      <c r="D45" s="95"/>
      <c r="E45" s="95">
        <f t="shared" si="1"/>
        <v>0</v>
      </c>
      <c r="F45" s="140">
        <v>6.73</v>
      </c>
      <c r="G45" s="98">
        <f t="shared" si="0"/>
        <v>0</v>
      </c>
      <c r="H45" s="98"/>
      <c r="I45" s="150"/>
      <c r="J45" s="102"/>
      <c r="K45" s="98">
        <f>май.25!K45+июн.25!H45-июн.25!G45</f>
        <v>-212.57</v>
      </c>
      <c r="L45" s="22" t="b">
        <f t="shared" si="2"/>
        <v>1</v>
      </c>
      <c r="M45" s="95"/>
    </row>
    <row r="46" spans="1:13">
      <c r="A46" s="55"/>
      <c r="B46" s="3">
        <v>34</v>
      </c>
      <c r="C46" s="95"/>
      <c r="D46" s="95"/>
      <c r="E46" s="95">
        <f t="shared" si="1"/>
        <v>0</v>
      </c>
      <c r="F46" s="140">
        <v>6.73</v>
      </c>
      <c r="G46" s="98">
        <f t="shared" si="0"/>
        <v>0</v>
      </c>
      <c r="H46" s="98"/>
      <c r="I46" s="150"/>
      <c r="J46" s="102"/>
      <c r="K46" s="98">
        <f>май.25!K46+июн.25!H46-июн.25!G46</f>
        <v>-42545.48</v>
      </c>
      <c r="L46" s="22" t="b">
        <f t="shared" si="2"/>
        <v>1</v>
      </c>
      <c r="M46" s="95"/>
    </row>
    <row r="47" spans="1:13">
      <c r="A47" s="55"/>
      <c r="B47" s="11">
        <v>35</v>
      </c>
      <c r="C47" s="95"/>
      <c r="D47" s="95"/>
      <c r="E47" s="95">
        <f t="shared" si="1"/>
        <v>0</v>
      </c>
      <c r="F47" s="140">
        <v>6.73</v>
      </c>
      <c r="G47" s="98">
        <f t="shared" si="0"/>
        <v>0</v>
      </c>
      <c r="H47" s="98"/>
      <c r="I47" s="150"/>
      <c r="J47" s="102"/>
      <c r="K47" s="98">
        <f>май.25!K47+июн.25!H47-июн.25!G47</f>
        <v>-7.33</v>
      </c>
      <c r="L47" s="22" t="b">
        <f t="shared" si="2"/>
        <v>0</v>
      </c>
      <c r="M47" s="95">
        <v>382</v>
      </c>
    </row>
    <row r="48" spans="1:13">
      <c r="A48" s="45"/>
      <c r="B48" s="3">
        <v>36</v>
      </c>
      <c r="C48" s="95"/>
      <c r="D48" s="95"/>
      <c r="E48" s="95">
        <f t="shared" si="1"/>
        <v>0</v>
      </c>
      <c r="F48" s="48">
        <v>4.71</v>
      </c>
      <c r="G48" s="98">
        <f t="shared" si="0"/>
        <v>0</v>
      </c>
      <c r="H48" s="98"/>
      <c r="I48" s="150"/>
      <c r="J48" s="102"/>
      <c r="K48" s="98">
        <f>май.25!K48+июн.25!H48-июн.25!G48</f>
        <v>2000</v>
      </c>
      <c r="L48" s="22" t="b">
        <f t="shared" si="2"/>
        <v>0</v>
      </c>
      <c r="M48" s="95">
        <v>5747</v>
      </c>
    </row>
    <row r="49" spans="1:13">
      <c r="A49" s="55"/>
      <c r="B49" s="3">
        <v>37</v>
      </c>
      <c r="C49" s="95"/>
      <c r="D49" s="95"/>
      <c r="E49" s="95">
        <f t="shared" si="1"/>
        <v>0</v>
      </c>
      <c r="F49" s="140">
        <v>6.73</v>
      </c>
      <c r="G49" s="98">
        <f t="shared" si="0"/>
        <v>0</v>
      </c>
      <c r="H49" s="98"/>
      <c r="I49" s="150"/>
      <c r="J49" s="102"/>
      <c r="K49" s="98">
        <f>май.25!K49+июн.25!H49-июн.25!G49</f>
        <v>0</v>
      </c>
      <c r="L49" s="22" t="b">
        <f t="shared" si="2"/>
        <v>1</v>
      </c>
      <c r="M49" s="95"/>
    </row>
    <row r="50" spans="1:13">
      <c r="A50" s="45"/>
      <c r="B50" s="3">
        <v>38</v>
      </c>
      <c r="C50" s="95"/>
      <c r="D50" s="95"/>
      <c r="E50" s="95">
        <f t="shared" si="1"/>
        <v>0</v>
      </c>
      <c r="F50" s="140">
        <v>6.73</v>
      </c>
      <c r="G50" s="98">
        <f t="shared" si="0"/>
        <v>0</v>
      </c>
      <c r="H50" s="98"/>
      <c r="I50" s="150"/>
      <c r="J50" s="102"/>
      <c r="K50" s="98">
        <f>май.25!K50+июн.25!H50-июн.25!G50</f>
        <v>0</v>
      </c>
      <c r="L50" s="22" t="b">
        <f t="shared" si="2"/>
        <v>0</v>
      </c>
      <c r="M50" s="95">
        <v>547</v>
      </c>
    </row>
    <row r="51" spans="1:13">
      <c r="A51" s="45"/>
      <c r="B51" s="3">
        <v>39</v>
      </c>
      <c r="C51" s="95"/>
      <c r="D51" s="95"/>
      <c r="E51" s="95">
        <f t="shared" si="1"/>
        <v>0</v>
      </c>
      <c r="F51" s="140">
        <v>6.73</v>
      </c>
      <c r="G51" s="98">
        <f t="shared" si="0"/>
        <v>0</v>
      </c>
      <c r="H51" s="98"/>
      <c r="I51" s="150"/>
      <c r="J51" s="102"/>
      <c r="K51" s="98">
        <f>май.25!K51+июн.25!H51-июн.25!G51</f>
        <v>0</v>
      </c>
      <c r="L51" s="22" t="b">
        <f t="shared" si="2"/>
        <v>0</v>
      </c>
      <c r="M51" s="95">
        <v>784</v>
      </c>
    </row>
    <row r="52" spans="1:13">
      <c r="A52" s="45"/>
      <c r="B52" s="3">
        <v>40</v>
      </c>
      <c r="C52" s="95"/>
      <c r="D52" s="95"/>
      <c r="E52" s="95">
        <f t="shared" si="1"/>
        <v>0</v>
      </c>
      <c r="F52" s="140">
        <v>6.73</v>
      </c>
      <c r="G52" s="98">
        <f t="shared" si="0"/>
        <v>0</v>
      </c>
      <c r="H52" s="98"/>
      <c r="I52" s="150"/>
      <c r="J52" s="102"/>
      <c r="K52" s="98">
        <f>май.25!K52+июн.25!H52-июн.25!G52</f>
        <v>0</v>
      </c>
      <c r="L52" s="22" t="b">
        <f t="shared" si="2"/>
        <v>1</v>
      </c>
      <c r="M52" s="95"/>
    </row>
    <row r="53" spans="1:13">
      <c r="A53" s="45"/>
      <c r="B53" s="3">
        <v>41</v>
      </c>
      <c r="C53" s="95"/>
      <c r="D53" s="95"/>
      <c r="E53" s="95">
        <f t="shared" si="1"/>
        <v>0</v>
      </c>
      <c r="F53" s="140">
        <v>6.73</v>
      </c>
      <c r="G53" s="98">
        <f t="shared" si="0"/>
        <v>0</v>
      </c>
      <c r="H53" s="98"/>
      <c r="I53" s="150"/>
      <c r="J53" s="102"/>
      <c r="K53" s="98">
        <f>май.25!K53+июн.25!H53-июн.25!G53</f>
        <v>-13670.45</v>
      </c>
      <c r="L53" s="22" t="b">
        <f t="shared" si="2"/>
        <v>0</v>
      </c>
      <c r="M53" s="95">
        <v>14793</v>
      </c>
    </row>
    <row r="54" spans="1:13">
      <c r="A54" s="45"/>
      <c r="B54" s="3">
        <v>42</v>
      </c>
      <c r="C54" s="95"/>
      <c r="D54" s="95"/>
      <c r="E54" s="95">
        <f t="shared" si="1"/>
        <v>0</v>
      </c>
      <c r="F54" s="140">
        <v>6.73</v>
      </c>
      <c r="G54" s="98">
        <f t="shared" si="0"/>
        <v>0</v>
      </c>
      <c r="H54" s="98"/>
      <c r="I54" s="150"/>
      <c r="J54" s="102"/>
      <c r="K54" s="98">
        <f>май.25!K54+июн.25!H54-июн.25!G54</f>
        <v>0</v>
      </c>
      <c r="L54" s="22" t="b">
        <f t="shared" si="2"/>
        <v>1</v>
      </c>
      <c r="M54" s="95"/>
    </row>
    <row r="55" spans="1:13">
      <c r="A55" s="45"/>
      <c r="B55" s="3">
        <v>43</v>
      </c>
      <c r="C55" s="95"/>
      <c r="D55" s="95"/>
      <c r="E55" s="95">
        <f t="shared" si="1"/>
        <v>0</v>
      </c>
      <c r="F55" s="140">
        <v>6.73</v>
      </c>
      <c r="G55" s="98">
        <f t="shared" si="0"/>
        <v>0</v>
      </c>
      <c r="H55" s="98"/>
      <c r="I55" s="150"/>
      <c r="J55" s="102"/>
      <c r="K55" s="98">
        <f>май.25!K55+июн.25!H55-июн.25!G55</f>
        <v>-5512.16</v>
      </c>
      <c r="L55" s="22" t="b">
        <f t="shared" si="2"/>
        <v>1</v>
      </c>
      <c r="M55" s="95"/>
    </row>
    <row r="56" spans="1:13">
      <c r="A56" s="45"/>
      <c r="B56" s="3">
        <v>44</v>
      </c>
      <c r="C56" s="95"/>
      <c r="D56" s="95"/>
      <c r="E56" s="95">
        <f t="shared" si="1"/>
        <v>0</v>
      </c>
      <c r="F56" s="140">
        <v>6.73</v>
      </c>
      <c r="G56" s="98">
        <f t="shared" si="0"/>
        <v>0</v>
      </c>
      <c r="H56" s="98"/>
      <c r="I56" s="150"/>
      <c r="J56" s="102"/>
      <c r="K56" s="98">
        <f>май.25!K56+июн.25!H56-июн.25!G56</f>
        <v>-29.32</v>
      </c>
      <c r="L56" s="22" t="b">
        <f t="shared" si="2"/>
        <v>0</v>
      </c>
      <c r="M56" s="95">
        <v>1501</v>
      </c>
    </row>
    <row r="57" spans="1:13">
      <c r="A57" s="45"/>
      <c r="B57" s="3">
        <v>45</v>
      </c>
      <c r="C57" s="95"/>
      <c r="D57" s="95"/>
      <c r="E57" s="95">
        <f t="shared" si="1"/>
        <v>0</v>
      </c>
      <c r="F57" s="140">
        <v>6.73</v>
      </c>
      <c r="G57" s="98">
        <f t="shared" si="0"/>
        <v>0</v>
      </c>
      <c r="H57" s="98"/>
      <c r="I57" s="150"/>
      <c r="J57" s="102"/>
      <c r="K57" s="98">
        <f>май.25!K57+июн.25!H57-июн.25!G57</f>
        <v>0</v>
      </c>
      <c r="L57" s="22" t="b">
        <f t="shared" si="2"/>
        <v>1</v>
      </c>
      <c r="M57" s="95"/>
    </row>
    <row r="58" spans="1:13">
      <c r="A58" s="45"/>
      <c r="B58" s="3">
        <v>46</v>
      </c>
      <c r="C58" s="95"/>
      <c r="D58" s="95"/>
      <c r="E58" s="95">
        <f t="shared" si="1"/>
        <v>0</v>
      </c>
      <c r="F58" s="140">
        <v>6.73</v>
      </c>
      <c r="G58" s="98">
        <f t="shared" si="0"/>
        <v>0</v>
      </c>
      <c r="H58" s="98"/>
      <c r="I58" s="150"/>
      <c r="J58" s="102"/>
      <c r="K58" s="98">
        <f>май.25!K58+июн.25!H58-июн.25!G58</f>
        <v>0</v>
      </c>
      <c r="L58" s="22" t="b">
        <f t="shared" si="2"/>
        <v>1</v>
      </c>
      <c r="M58" s="95"/>
    </row>
    <row r="59" spans="1:13">
      <c r="A59" s="45"/>
      <c r="B59" s="3">
        <v>47</v>
      </c>
      <c r="C59" s="95"/>
      <c r="D59" s="95"/>
      <c r="E59" s="95">
        <f t="shared" si="1"/>
        <v>0</v>
      </c>
      <c r="F59" s="29">
        <v>4.71</v>
      </c>
      <c r="G59" s="98">
        <f t="shared" si="0"/>
        <v>0</v>
      </c>
      <c r="H59" s="98"/>
      <c r="I59" s="150"/>
      <c r="J59" s="102"/>
      <c r="K59" s="98">
        <f>май.25!K59+июн.25!H59-июн.25!G59</f>
        <v>-6730.33</v>
      </c>
      <c r="L59" s="22" t="b">
        <f t="shared" si="2"/>
        <v>0</v>
      </c>
      <c r="M59" s="95">
        <v>68975</v>
      </c>
    </row>
    <row r="60" spans="1:13">
      <c r="A60" s="45"/>
      <c r="B60" s="11">
        <v>48</v>
      </c>
      <c r="C60" s="95"/>
      <c r="D60" s="95"/>
      <c r="E60" s="95">
        <f t="shared" si="1"/>
        <v>0</v>
      </c>
      <c r="F60" s="29">
        <v>4.71</v>
      </c>
      <c r="G60" s="98">
        <f t="shared" si="0"/>
        <v>0</v>
      </c>
      <c r="H60" s="98"/>
      <c r="I60" s="150"/>
      <c r="J60" s="102"/>
      <c r="K60" s="98">
        <f>май.25!K60+июн.25!H60-июн.25!G60</f>
        <v>-22213.940000000002</v>
      </c>
      <c r="L60" s="22" t="b">
        <f t="shared" si="2"/>
        <v>0</v>
      </c>
      <c r="M60" s="95">
        <v>23886</v>
      </c>
    </row>
    <row r="61" spans="1:13">
      <c r="A61" s="45"/>
      <c r="B61" s="3">
        <v>49</v>
      </c>
      <c r="C61" s="95"/>
      <c r="D61" s="95"/>
      <c r="E61" s="95">
        <f t="shared" si="1"/>
        <v>0</v>
      </c>
      <c r="F61" s="29">
        <v>4.71</v>
      </c>
      <c r="G61" s="98">
        <f t="shared" si="0"/>
        <v>0</v>
      </c>
      <c r="H61" s="98"/>
      <c r="I61" s="150"/>
      <c r="J61" s="102"/>
      <c r="K61" s="98">
        <f>май.25!K61+июн.25!H61-июн.25!G61</f>
        <v>-8671.39</v>
      </c>
      <c r="L61" s="22" t="b">
        <f t="shared" si="2"/>
        <v>0</v>
      </c>
      <c r="M61" s="95">
        <v>7147</v>
      </c>
    </row>
    <row r="62" spans="1:13">
      <c r="A62" s="45"/>
      <c r="B62" s="3">
        <v>50</v>
      </c>
      <c r="C62" s="95"/>
      <c r="D62" s="95"/>
      <c r="E62" s="95">
        <f t="shared" si="1"/>
        <v>0</v>
      </c>
      <c r="F62" s="140">
        <v>6.73</v>
      </c>
      <c r="G62" s="98">
        <f t="shared" si="0"/>
        <v>0</v>
      </c>
      <c r="H62" s="98"/>
      <c r="I62" s="150"/>
      <c r="J62" s="102"/>
      <c r="K62" s="98">
        <f>май.25!K62+июн.25!H62-июн.25!G62</f>
        <v>0</v>
      </c>
      <c r="L62" s="22" t="b">
        <f t="shared" si="2"/>
        <v>1</v>
      </c>
      <c r="M62" s="95"/>
    </row>
    <row r="63" spans="1:13">
      <c r="A63" s="45"/>
      <c r="B63" s="3">
        <v>51</v>
      </c>
      <c r="C63" s="95"/>
      <c r="D63" s="95"/>
      <c r="E63" s="95">
        <f t="shared" si="1"/>
        <v>0</v>
      </c>
      <c r="F63" s="140">
        <v>6.73</v>
      </c>
      <c r="G63" s="98">
        <f t="shared" si="0"/>
        <v>0</v>
      </c>
      <c r="H63" s="98"/>
      <c r="I63" s="150"/>
      <c r="J63" s="102"/>
      <c r="K63" s="98">
        <f>май.25!K63+июн.25!H63-июн.25!G63</f>
        <v>-20630.04</v>
      </c>
      <c r="L63" s="22" t="b">
        <f t="shared" si="2"/>
        <v>0</v>
      </c>
      <c r="M63" s="95">
        <v>36462</v>
      </c>
    </row>
    <row r="64" spans="1:13">
      <c r="A64" s="45"/>
      <c r="B64" s="3">
        <v>53</v>
      </c>
      <c r="C64" s="95"/>
      <c r="D64" s="95"/>
      <c r="E64" s="95">
        <f t="shared" si="1"/>
        <v>0</v>
      </c>
      <c r="F64" s="140">
        <v>6.73</v>
      </c>
      <c r="G64" s="98">
        <f t="shared" si="0"/>
        <v>0</v>
      </c>
      <c r="H64" s="98"/>
      <c r="I64" s="150"/>
      <c r="J64" s="102"/>
      <c r="K64" s="98">
        <f>май.25!K64+июн.25!H64-июн.25!G64</f>
        <v>-5453.52</v>
      </c>
      <c r="L64" s="22" t="b">
        <f t="shared" si="2"/>
        <v>0</v>
      </c>
      <c r="M64" s="95">
        <v>3058</v>
      </c>
    </row>
    <row r="65" spans="1:13">
      <c r="A65" s="45"/>
      <c r="B65" s="3">
        <v>54</v>
      </c>
      <c r="C65" s="95"/>
      <c r="D65" s="95"/>
      <c r="E65" s="95">
        <f t="shared" si="1"/>
        <v>0</v>
      </c>
      <c r="F65" s="140">
        <v>6.73</v>
      </c>
      <c r="G65" s="98">
        <f t="shared" si="0"/>
        <v>0</v>
      </c>
      <c r="H65" s="98"/>
      <c r="I65" s="150"/>
      <c r="J65" s="102"/>
      <c r="K65" s="98">
        <f>май.25!K65+июн.25!H65-июн.25!G65</f>
        <v>-729.13000000000011</v>
      </c>
      <c r="L65" s="22" t="b">
        <f t="shared" si="2"/>
        <v>0</v>
      </c>
      <c r="M65" s="95">
        <v>23448</v>
      </c>
    </row>
    <row r="66" spans="1:13">
      <c r="A66" s="45"/>
      <c r="B66" s="3">
        <v>56</v>
      </c>
      <c r="C66" s="95"/>
      <c r="D66" s="95"/>
      <c r="E66" s="95">
        <f t="shared" si="1"/>
        <v>0</v>
      </c>
      <c r="F66" s="140">
        <v>6.73</v>
      </c>
      <c r="G66" s="98">
        <f t="shared" si="0"/>
        <v>0</v>
      </c>
      <c r="H66" s="98"/>
      <c r="I66" s="150"/>
      <c r="J66" s="102"/>
      <c r="K66" s="98">
        <f>май.25!K66+июн.25!H66-июн.25!G66</f>
        <v>0</v>
      </c>
      <c r="L66" s="22" t="b">
        <f t="shared" si="2"/>
        <v>1</v>
      </c>
      <c r="M66" s="95"/>
    </row>
    <row r="67" spans="1:13">
      <c r="A67" s="45"/>
      <c r="B67" s="3">
        <v>57</v>
      </c>
      <c r="C67" s="95"/>
      <c r="D67" s="95"/>
      <c r="E67" s="95">
        <f t="shared" si="1"/>
        <v>0</v>
      </c>
      <c r="F67" s="140">
        <v>6.73</v>
      </c>
      <c r="G67" s="98">
        <f t="shared" si="0"/>
        <v>0</v>
      </c>
      <c r="H67" s="98"/>
      <c r="I67" s="150"/>
      <c r="J67" s="102"/>
      <c r="K67" s="98">
        <f>май.25!K67+июн.25!H67-июн.25!G67</f>
        <v>6134.81</v>
      </c>
      <c r="L67" s="22" t="b">
        <f t="shared" si="2"/>
        <v>1</v>
      </c>
      <c r="M67" s="95"/>
    </row>
    <row r="68" spans="1:13">
      <c r="A68" s="45"/>
      <c r="B68" s="3">
        <v>58</v>
      </c>
      <c r="C68" s="95"/>
      <c r="D68" s="95"/>
      <c r="E68" s="95">
        <f t="shared" si="1"/>
        <v>0</v>
      </c>
      <c r="F68" s="140">
        <v>6.73</v>
      </c>
      <c r="G68" s="98">
        <f t="shared" si="0"/>
        <v>0</v>
      </c>
      <c r="H68" s="98"/>
      <c r="I68" s="150"/>
      <c r="J68" s="102"/>
      <c r="K68" s="98">
        <f>май.25!K68+июн.25!H68-июн.25!G68</f>
        <v>21.990000000000002</v>
      </c>
      <c r="L68" s="22" t="b">
        <f t="shared" si="2"/>
        <v>1</v>
      </c>
      <c r="M68" s="95"/>
    </row>
    <row r="69" spans="1:13">
      <c r="A69" s="45"/>
      <c r="B69" s="3">
        <v>59</v>
      </c>
      <c r="C69" s="95"/>
      <c r="D69" s="95"/>
      <c r="E69" s="95">
        <f t="shared" si="1"/>
        <v>0</v>
      </c>
      <c r="F69" s="140">
        <v>6.73</v>
      </c>
      <c r="G69" s="98">
        <f t="shared" si="0"/>
        <v>0</v>
      </c>
      <c r="H69" s="98"/>
      <c r="I69" s="150"/>
      <c r="J69" s="102"/>
      <c r="K69" s="98">
        <f>май.25!K69+июн.25!H69-июн.25!G69</f>
        <v>-9779.9100000000017</v>
      </c>
      <c r="L69" s="22" t="b">
        <f t="shared" si="2"/>
        <v>1</v>
      </c>
      <c r="M69" s="95"/>
    </row>
    <row r="70" spans="1:13">
      <c r="A70" s="45"/>
      <c r="B70" s="3">
        <v>60</v>
      </c>
      <c r="C70" s="95"/>
      <c r="D70" s="95"/>
      <c r="E70" s="95">
        <f t="shared" si="1"/>
        <v>0</v>
      </c>
      <c r="F70" s="140">
        <v>6.73</v>
      </c>
      <c r="G70" s="98">
        <f t="shared" si="0"/>
        <v>0</v>
      </c>
      <c r="H70" s="98"/>
      <c r="I70" s="150"/>
      <c r="J70" s="102"/>
      <c r="K70" s="98">
        <f>май.25!K70+июн.25!H70-июн.25!G70</f>
        <v>0</v>
      </c>
      <c r="L70" s="22" t="b">
        <f t="shared" si="2"/>
        <v>1</v>
      </c>
      <c r="M70" s="95"/>
    </row>
    <row r="71" spans="1:13">
      <c r="A71" s="45"/>
      <c r="B71" s="3">
        <v>61</v>
      </c>
      <c r="C71" s="95"/>
      <c r="D71" s="95"/>
      <c r="E71" s="95">
        <f t="shared" si="1"/>
        <v>0</v>
      </c>
      <c r="F71" s="140">
        <v>6.73</v>
      </c>
      <c r="G71" s="98">
        <f t="shared" si="0"/>
        <v>0</v>
      </c>
      <c r="H71" s="98"/>
      <c r="I71" s="150"/>
      <c r="J71" s="102"/>
      <c r="K71" s="98">
        <f>май.25!K71+июн.25!H71-июн.25!G71</f>
        <v>0</v>
      </c>
      <c r="L71" s="22" t="b">
        <f t="shared" si="2"/>
        <v>1</v>
      </c>
      <c r="M71" s="95"/>
    </row>
    <row r="72" spans="1:13">
      <c r="A72" s="45"/>
      <c r="B72" s="3">
        <v>62</v>
      </c>
      <c r="C72" s="95"/>
      <c r="D72" s="95"/>
      <c r="E72" s="95">
        <f t="shared" si="1"/>
        <v>0</v>
      </c>
      <c r="F72" s="140">
        <v>6.73</v>
      </c>
      <c r="G72" s="98">
        <f t="shared" si="0"/>
        <v>0</v>
      </c>
      <c r="H72" s="98"/>
      <c r="I72" s="150"/>
      <c r="J72" s="102"/>
      <c r="K72" s="98">
        <f>май.25!K72+июн.25!H72-июн.25!G72</f>
        <v>-461.79</v>
      </c>
      <c r="L72" s="22" t="b">
        <f t="shared" si="2"/>
        <v>1</v>
      </c>
      <c r="M72" s="95"/>
    </row>
    <row r="73" spans="1:13">
      <c r="A73" s="45"/>
      <c r="B73" s="3">
        <v>63</v>
      </c>
      <c r="C73" s="95"/>
      <c r="D73" s="95"/>
      <c r="E73" s="95">
        <f t="shared" ref="E73:E139" si="3">D73-C73</f>
        <v>0</v>
      </c>
      <c r="F73" s="140">
        <v>6.73</v>
      </c>
      <c r="G73" s="98">
        <f t="shared" ref="G73:G139" si="4">F73*E73</f>
        <v>0</v>
      </c>
      <c r="H73" s="98"/>
      <c r="I73" s="150"/>
      <c r="J73" s="102"/>
      <c r="K73" s="98">
        <f>май.25!K73+июн.25!H73-июн.25!G73</f>
        <v>-20326.09</v>
      </c>
      <c r="L73" s="22" t="b">
        <f t="shared" ref="L73:L139" si="5">C73=M73</f>
        <v>1</v>
      </c>
      <c r="M73" s="95"/>
    </row>
    <row r="74" spans="1:13">
      <c r="A74" s="45"/>
      <c r="B74" s="3">
        <v>64</v>
      </c>
      <c r="C74" s="95"/>
      <c r="D74" s="95"/>
      <c r="E74" s="95">
        <f t="shared" si="3"/>
        <v>0</v>
      </c>
      <c r="F74" s="140">
        <v>6.73</v>
      </c>
      <c r="G74" s="98">
        <f t="shared" si="4"/>
        <v>0</v>
      </c>
      <c r="H74" s="98"/>
      <c r="I74" s="150"/>
      <c r="J74" s="102"/>
      <c r="K74" s="98">
        <f>май.25!K74+июн.25!H74-июн.25!G74</f>
        <v>0</v>
      </c>
      <c r="L74" s="22" t="b">
        <f t="shared" si="5"/>
        <v>1</v>
      </c>
      <c r="M74" s="95"/>
    </row>
    <row r="75" spans="1:13">
      <c r="A75" s="45"/>
      <c r="B75" s="3">
        <v>65</v>
      </c>
      <c r="C75" s="95"/>
      <c r="D75" s="95"/>
      <c r="E75" s="95">
        <f t="shared" si="3"/>
        <v>0</v>
      </c>
      <c r="F75" s="140">
        <v>6.73</v>
      </c>
      <c r="G75" s="98">
        <f t="shared" si="4"/>
        <v>0</v>
      </c>
      <c r="H75" s="98"/>
      <c r="I75" s="150"/>
      <c r="J75" s="102"/>
      <c r="K75" s="98">
        <f>май.25!K75+июн.25!H75-июн.25!G75</f>
        <v>0</v>
      </c>
      <c r="L75" s="22" t="b">
        <f t="shared" si="5"/>
        <v>1</v>
      </c>
      <c r="M75" s="95"/>
    </row>
    <row r="76" spans="1:13">
      <c r="A76" s="45"/>
      <c r="B76" s="3">
        <v>66</v>
      </c>
      <c r="C76" s="95"/>
      <c r="D76" s="95"/>
      <c r="E76" s="95">
        <f t="shared" si="3"/>
        <v>0</v>
      </c>
      <c r="F76" s="140">
        <v>6.73</v>
      </c>
      <c r="G76" s="98">
        <f t="shared" si="4"/>
        <v>0</v>
      </c>
      <c r="H76" s="98"/>
      <c r="I76" s="150"/>
      <c r="J76" s="102"/>
      <c r="K76" s="98">
        <f>май.25!K76+июн.25!H76-июн.25!G76</f>
        <v>-8450.5499999999993</v>
      </c>
      <c r="L76" s="22" t="b">
        <f t="shared" si="5"/>
        <v>0</v>
      </c>
      <c r="M76" s="95">
        <v>24</v>
      </c>
    </row>
    <row r="77" spans="1:13">
      <c r="A77" s="45"/>
      <c r="B77" s="3">
        <v>67</v>
      </c>
      <c r="C77" s="95"/>
      <c r="D77" s="95"/>
      <c r="E77" s="95">
        <f t="shared" si="3"/>
        <v>0</v>
      </c>
      <c r="F77" s="140">
        <v>6.73</v>
      </c>
      <c r="G77" s="98">
        <f t="shared" si="4"/>
        <v>0</v>
      </c>
      <c r="H77" s="98"/>
      <c r="I77" s="150"/>
      <c r="J77" s="102"/>
      <c r="K77" s="98">
        <f>май.25!K77+июн.25!H77-июн.25!G77</f>
        <v>-5083.2599999999993</v>
      </c>
      <c r="L77" s="22" t="b">
        <f t="shared" si="5"/>
        <v>0</v>
      </c>
      <c r="M77" s="95">
        <v>11678</v>
      </c>
    </row>
    <row r="78" spans="1:13">
      <c r="A78" s="45"/>
      <c r="B78" s="3">
        <v>68.69</v>
      </c>
      <c r="C78" s="95"/>
      <c r="D78" s="95"/>
      <c r="E78" s="95">
        <f t="shared" si="3"/>
        <v>0</v>
      </c>
      <c r="F78" s="140">
        <v>6.73</v>
      </c>
      <c r="G78" s="98">
        <f t="shared" si="4"/>
        <v>0</v>
      </c>
      <c r="H78" s="98"/>
      <c r="I78" s="150"/>
      <c r="J78" s="102"/>
      <c r="K78" s="98">
        <f>май.25!K78+июн.25!H78-июн.25!G78</f>
        <v>0</v>
      </c>
      <c r="L78" s="22" t="b">
        <f t="shared" si="5"/>
        <v>0</v>
      </c>
      <c r="M78" s="95">
        <v>2</v>
      </c>
    </row>
    <row r="79" spans="1:13">
      <c r="A79" s="45"/>
      <c r="B79" s="3">
        <v>69</v>
      </c>
      <c r="C79" s="95"/>
      <c r="D79" s="95"/>
      <c r="E79" s="95">
        <f t="shared" si="3"/>
        <v>0</v>
      </c>
      <c r="F79" s="140">
        <v>6.73</v>
      </c>
      <c r="G79" s="98">
        <f t="shared" si="4"/>
        <v>0</v>
      </c>
      <c r="H79" s="98"/>
      <c r="I79" s="150"/>
      <c r="J79" s="102"/>
      <c r="K79" s="98">
        <f>май.25!K79+июн.25!H79-июн.25!G79</f>
        <v>0</v>
      </c>
      <c r="L79" s="22" t="b">
        <f t="shared" si="5"/>
        <v>1</v>
      </c>
      <c r="M79" s="95"/>
    </row>
    <row r="80" spans="1:13">
      <c r="A80" s="45"/>
      <c r="B80" s="3">
        <v>70</v>
      </c>
      <c r="C80" s="95"/>
      <c r="D80" s="95"/>
      <c r="E80" s="95">
        <f t="shared" si="3"/>
        <v>0</v>
      </c>
      <c r="F80" s="140">
        <v>6.73</v>
      </c>
      <c r="G80" s="98">
        <f t="shared" si="4"/>
        <v>0</v>
      </c>
      <c r="H80" s="98"/>
      <c r="I80" s="150"/>
      <c r="J80" s="102"/>
      <c r="K80" s="98">
        <f>май.25!K80+июн.25!H80-июн.25!G80</f>
        <v>-36.65</v>
      </c>
      <c r="L80" s="22" t="b">
        <f t="shared" si="5"/>
        <v>1</v>
      </c>
      <c r="M80" s="95"/>
    </row>
    <row r="81" spans="1:13">
      <c r="A81" s="45"/>
      <c r="B81" s="3">
        <v>71</v>
      </c>
      <c r="C81" s="95"/>
      <c r="D81" s="95"/>
      <c r="E81" s="95">
        <f t="shared" si="3"/>
        <v>0</v>
      </c>
      <c r="F81" s="140">
        <v>6.73</v>
      </c>
      <c r="G81" s="98">
        <f t="shared" si="4"/>
        <v>0</v>
      </c>
      <c r="H81" s="98"/>
      <c r="I81" s="150"/>
      <c r="J81" s="102"/>
      <c r="K81" s="98">
        <f>май.25!K81+июн.25!H81-июн.25!G81</f>
        <v>-35132.69</v>
      </c>
      <c r="L81" s="22" t="b">
        <f t="shared" si="5"/>
        <v>0</v>
      </c>
      <c r="M81" s="95">
        <v>3801</v>
      </c>
    </row>
    <row r="82" spans="1:13">
      <c r="A82" s="45"/>
      <c r="B82" s="3">
        <v>72</v>
      </c>
      <c r="C82" s="95"/>
      <c r="D82" s="95"/>
      <c r="E82" s="95">
        <f t="shared" si="3"/>
        <v>0</v>
      </c>
      <c r="F82" s="140">
        <v>6.73</v>
      </c>
      <c r="G82" s="98">
        <f t="shared" si="4"/>
        <v>0</v>
      </c>
      <c r="H82" s="98"/>
      <c r="I82" s="150"/>
      <c r="J82" s="102"/>
      <c r="K82" s="98">
        <f>май.25!K82+июн.25!H82-июн.25!G82</f>
        <v>0</v>
      </c>
      <c r="L82" s="22" t="b">
        <f t="shared" si="5"/>
        <v>1</v>
      </c>
      <c r="M82" s="95"/>
    </row>
    <row r="83" spans="1:13">
      <c r="A83" s="45"/>
      <c r="B83" s="3">
        <v>73</v>
      </c>
      <c r="C83" s="95"/>
      <c r="D83" s="95"/>
      <c r="E83" s="95">
        <f t="shared" si="3"/>
        <v>0</v>
      </c>
      <c r="F83" s="140">
        <v>6.73</v>
      </c>
      <c r="G83" s="98">
        <f t="shared" si="4"/>
        <v>0</v>
      </c>
      <c r="H83" s="98"/>
      <c r="I83" s="150"/>
      <c r="J83" s="102"/>
      <c r="K83" s="98">
        <f>май.25!K83+июн.25!H83-июн.25!G83</f>
        <v>0</v>
      </c>
      <c r="L83" s="22" t="b">
        <f t="shared" si="5"/>
        <v>1</v>
      </c>
      <c r="M83" s="95"/>
    </row>
    <row r="84" spans="1:13">
      <c r="A84" s="45"/>
      <c r="B84" s="3">
        <v>74</v>
      </c>
      <c r="C84" s="95"/>
      <c r="D84" s="95"/>
      <c r="E84" s="95">
        <f t="shared" si="3"/>
        <v>0</v>
      </c>
      <c r="F84" s="140">
        <v>6.73</v>
      </c>
      <c r="G84" s="98">
        <f t="shared" si="4"/>
        <v>0</v>
      </c>
      <c r="H84" s="98"/>
      <c r="I84" s="150"/>
      <c r="J84" s="102"/>
      <c r="K84" s="98">
        <f>май.25!K84+июн.25!H84-июн.25!G84</f>
        <v>0</v>
      </c>
      <c r="L84" s="22" t="b">
        <f t="shared" si="5"/>
        <v>1</v>
      </c>
      <c r="M84" s="95"/>
    </row>
    <row r="85" spans="1:13">
      <c r="A85" s="45"/>
      <c r="B85" s="3">
        <v>75</v>
      </c>
      <c r="C85" s="95"/>
      <c r="D85" s="95"/>
      <c r="E85" s="95">
        <f t="shared" si="3"/>
        <v>0</v>
      </c>
      <c r="F85" s="140">
        <v>6.73</v>
      </c>
      <c r="G85" s="98">
        <f t="shared" si="4"/>
        <v>0</v>
      </c>
      <c r="H85" s="98"/>
      <c r="I85" s="150"/>
      <c r="J85" s="102"/>
      <c r="K85" s="98">
        <f>май.25!K85+июн.25!H85-июн.25!G85</f>
        <v>0</v>
      </c>
      <c r="L85" s="22" t="b">
        <f t="shared" si="5"/>
        <v>1</v>
      </c>
      <c r="M85" s="95"/>
    </row>
    <row r="86" spans="1:13">
      <c r="A86" s="45"/>
      <c r="B86" s="3">
        <v>76</v>
      </c>
      <c r="C86" s="95"/>
      <c r="D86" s="95"/>
      <c r="E86" s="95">
        <f t="shared" si="3"/>
        <v>0</v>
      </c>
      <c r="F86" s="140">
        <v>6.73</v>
      </c>
      <c r="G86" s="98">
        <f t="shared" si="4"/>
        <v>0</v>
      </c>
      <c r="H86" s="98"/>
      <c r="I86" s="150"/>
      <c r="J86" s="102"/>
      <c r="K86" s="98">
        <f>май.25!K86+июн.25!H86-июн.25!G86</f>
        <v>0</v>
      </c>
      <c r="L86" s="22" t="b">
        <f t="shared" si="5"/>
        <v>1</v>
      </c>
      <c r="M86" s="95"/>
    </row>
    <row r="87" spans="1:13">
      <c r="A87" s="45"/>
      <c r="B87" s="3">
        <v>77</v>
      </c>
      <c r="C87" s="95"/>
      <c r="D87" s="95"/>
      <c r="E87" s="95">
        <f t="shared" si="3"/>
        <v>0</v>
      </c>
      <c r="F87" s="140">
        <v>6.73</v>
      </c>
      <c r="G87" s="98">
        <f t="shared" si="4"/>
        <v>0</v>
      </c>
      <c r="H87" s="98"/>
      <c r="I87" s="150"/>
      <c r="J87" s="102"/>
      <c r="K87" s="98">
        <f>май.25!K87+июн.25!H87-июн.25!G87</f>
        <v>0</v>
      </c>
      <c r="L87" s="22" t="b">
        <f t="shared" si="5"/>
        <v>1</v>
      </c>
      <c r="M87" s="95"/>
    </row>
    <row r="88" spans="1:13">
      <c r="A88" s="45"/>
      <c r="B88" s="3">
        <v>78</v>
      </c>
      <c r="C88" s="95"/>
      <c r="D88" s="95"/>
      <c r="E88" s="95">
        <f t="shared" si="3"/>
        <v>0</v>
      </c>
      <c r="F88" s="140">
        <v>6.73</v>
      </c>
      <c r="G88" s="98">
        <f t="shared" si="4"/>
        <v>0</v>
      </c>
      <c r="H88" s="98"/>
      <c r="I88" s="150"/>
      <c r="J88" s="102"/>
      <c r="K88" s="98">
        <f>май.25!K88+июн.25!H88-июн.25!G88</f>
        <v>0</v>
      </c>
      <c r="L88" s="22" t="b">
        <f t="shared" si="5"/>
        <v>1</v>
      </c>
      <c r="M88" s="95"/>
    </row>
    <row r="89" spans="1:13">
      <c r="A89" s="45"/>
      <c r="B89" s="3">
        <v>79</v>
      </c>
      <c r="C89" s="95"/>
      <c r="D89" s="95"/>
      <c r="E89" s="95">
        <f t="shared" si="3"/>
        <v>0</v>
      </c>
      <c r="F89" s="140">
        <v>6.73</v>
      </c>
      <c r="G89" s="98">
        <f t="shared" si="4"/>
        <v>0</v>
      </c>
      <c r="H89" s="98"/>
      <c r="I89" s="150"/>
      <c r="J89" s="102"/>
      <c r="K89" s="98">
        <f>май.25!K89+июн.25!H89-июн.25!G89</f>
        <v>-15493.99</v>
      </c>
      <c r="L89" s="22" t="b">
        <f t="shared" si="5"/>
        <v>1</v>
      </c>
      <c r="M89" s="95"/>
    </row>
    <row r="90" spans="1:13">
      <c r="A90" s="45"/>
      <c r="B90" s="3">
        <v>80</v>
      </c>
      <c r="C90" s="95"/>
      <c r="D90" s="95"/>
      <c r="E90" s="95">
        <f t="shared" si="3"/>
        <v>0</v>
      </c>
      <c r="F90" s="140">
        <v>6.73</v>
      </c>
      <c r="G90" s="98">
        <f t="shared" si="4"/>
        <v>0</v>
      </c>
      <c r="H90" s="98"/>
      <c r="I90" s="150"/>
      <c r="J90" s="102"/>
      <c r="K90" s="98">
        <f>май.25!K90+июн.25!H90-июн.25!G90</f>
        <v>-14353.53</v>
      </c>
      <c r="L90" s="22" t="b">
        <f t="shared" si="5"/>
        <v>1</v>
      </c>
      <c r="M90" s="95"/>
    </row>
    <row r="91" spans="1:13">
      <c r="A91" s="45"/>
      <c r="B91" s="3">
        <v>81</v>
      </c>
      <c r="C91" s="95"/>
      <c r="D91" s="95"/>
      <c r="E91" s="95">
        <f t="shared" si="3"/>
        <v>0</v>
      </c>
      <c r="F91" s="140">
        <v>6.73</v>
      </c>
      <c r="G91" s="98">
        <f t="shared" si="4"/>
        <v>0</v>
      </c>
      <c r="H91" s="98"/>
      <c r="I91" s="150"/>
      <c r="J91" s="102"/>
      <c r="K91" s="98">
        <f>май.25!K91+июн.25!H91-июн.25!G91</f>
        <v>0</v>
      </c>
      <c r="L91" s="22" t="b">
        <f t="shared" si="5"/>
        <v>1</v>
      </c>
      <c r="M91" s="95"/>
    </row>
    <row r="92" spans="1:13">
      <c r="A92" s="45"/>
      <c r="B92" s="3">
        <v>82</v>
      </c>
      <c r="C92" s="95"/>
      <c r="D92" s="95"/>
      <c r="E92" s="95">
        <f t="shared" si="3"/>
        <v>0</v>
      </c>
      <c r="F92" s="140">
        <v>6.73</v>
      </c>
      <c r="G92" s="98">
        <f t="shared" si="4"/>
        <v>0</v>
      </c>
      <c r="H92" s="98"/>
      <c r="I92" s="150"/>
      <c r="J92" s="102"/>
      <c r="K92" s="98">
        <f>май.25!K92+июн.25!H92-июн.25!G92</f>
        <v>0</v>
      </c>
      <c r="L92" s="22" t="b">
        <f t="shared" si="5"/>
        <v>1</v>
      </c>
      <c r="M92" s="95"/>
    </row>
    <row r="93" spans="1:13">
      <c r="A93" s="45"/>
      <c r="B93" s="3">
        <v>83</v>
      </c>
      <c r="C93" s="95"/>
      <c r="D93" s="95"/>
      <c r="E93" s="95">
        <f t="shared" si="3"/>
        <v>0</v>
      </c>
      <c r="F93" s="140">
        <v>6.73</v>
      </c>
      <c r="G93" s="98">
        <f t="shared" si="4"/>
        <v>0</v>
      </c>
      <c r="H93" s="98"/>
      <c r="I93" s="150"/>
      <c r="J93" s="102"/>
      <c r="K93" s="98">
        <f>май.25!K93+июн.25!H93-июн.25!G93</f>
        <v>0</v>
      </c>
      <c r="L93" s="22" t="b">
        <f t="shared" si="5"/>
        <v>1</v>
      </c>
      <c r="M93" s="95"/>
    </row>
    <row r="94" spans="1:13">
      <c r="A94" s="45"/>
      <c r="B94" s="3">
        <v>84</v>
      </c>
      <c r="C94" s="95"/>
      <c r="D94" s="95"/>
      <c r="E94" s="95">
        <f t="shared" si="3"/>
        <v>0</v>
      </c>
      <c r="F94" s="140">
        <v>6.73</v>
      </c>
      <c r="G94" s="98">
        <f t="shared" si="4"/>
        <v>0</v>
      </c>
      <c r="H94" s="98"/>
      <c r="I94" s="150"/>
      <c r="J94" s="102"/>
      <c r="K94" s="98">
        <f>май.25!K94+июн.25!H94-июн.25!G94</f>
        <v>0</v>
      </c>
      <c r="L94" s="22" t="b">
        <f t="shared" si="5"/>
        <v>1</v>
      </c>
      <c r="M94" s="95"/>
    </row>
    <row r="95" spans="1:13">
      <c r="A95" s="45"/>
      <c r="B95" s="3">
        <v>85</v>
      </c>
      <c r="C95" s="95"/>
      <c r="D95" s="95"/>
      <c r="E95" s="95">
        <f t="shared" si="3"/>
        <v>0</v>
      </c>
      <c r="F95" s="140">
        <v>6.73</v>
      </c>
      <c r="G95" s="98">
        <f t="shared" si="4"/>
        <v>0</v>
      </c>
      <c r="H95" s="98"/>
      <c r="I95" s="150"/>
      <c r="J95" s="102"/>
      <c r="K95" s="98">
        <f>май.25!K95+июн.25!H95-июн.25!G95</f>
        <v>-6556.5899999999992</v>
      </c>
      <c r="L95" s="22" t="b">
        <f t="shared" si="5"/>
        <v>1</v>
      </c>
      <c r="M95" s="95"/>
    </row>
    <row r="96" spans="1:13">
      <c r="A96" s="45"/>
      <c r="B96" s="3">
        <v>86</v>
      </c>
      <c r="C96" s="95"/>
      <c r="D96" s="95"/>
      <c r="E96" s="95">
        <f t="shared" si="3"/>
        <v>0</v>
      </c>
      <c r="F96" s="140">
        <v>6.73</v>
      </c>
      <c r="G96" s="98">
        <f t="shared" si="4"/>
        <v>0</v>
      </c>
      <c r="H96" s="98"/>
      <c r="I96" s="150"/>
      <c r="J96" s="102"/>
      <c r="K96" s="98">
        <f>май.25!K96+июн.25!H96-июн.25!G96</f>
        <v>0</v>
      </c>
      <c r="L96" s="22" t="b">
        <f t="shared" si="5"/>
        <v>1</v>
      </c>
      <c r="M96" s="95"/>
    </row>
    <row r="97" spans="1:13">
      <c r="A97" s="45"/>
      <c r="B97" s="3">
        <v>87</v>
      </c>
      <c r="C97" s="95"/>
      <c r="D97" s="95"/>
      <c r="E97" s="95">
        <f t="shared" si="3"/>
        <v>0</v>
      </c>
      <c r="F97" s="140">
        <v>6.73</v>
      </c>
      <c r="G97" s="98">
        <f t="shared" si="4"/>
        <v>0</v>
      </c>
      <c r="H97" s="98"/>
      <c r="I97" s="150"/>
      <c r="J97" s="102"/>
      <c r="K97" s="98">
        <f>май.25!K97+июн.25!H97-июн.25!G97</f>
        <v>0</v>
      </c>
      <c r="L97" s="22" t="b">
        <f t="shared" si="5"/>
        <v>1</v>
      </c>
      <c r="M97" s="95"/>
    </row>
    <row r="98" spans="1:13">
      <c r="A98" s="45"/>
      <c r="B98" s="3">
        <v>88</v>
      </c>
      <c r="C98" s="95"/>
      <c r="D98" s="95"/>
      <c r="E98" s="95">
        <f t="shared" si="3"/>
        <v>0</v>
      </c>
      <c r="F98" s="140">
        <v>6.73</v>
      </c>
      <c r="G98" s="98">
        <f t="shared" si="4"/>
        <v>0</v>
      </c>
      <c r="H98" s="98"/>
      <c r="I98" s="150"/>
      <c r="J98" s="102"/>
      <c r="K98" s="98">
        <f>май.25!K98+июн.25!H98-июн.25!G98</f>
        <v>0</v>
      </c>
      <c r="L98" s="22" t="b">
        <f t="shared" si="5"/>
        <v>1</v>
      </c>
      <c r="M98" s="95"/>
    </row>
    <row r="99" spans="1:13">
      <c r="A99" s="45"/>
      <c r="B99" s="3">
        <v>89</v>
      </c>
      <c r="C99" s="95"/>
      <c r="D99" s="95"/>
      <c r="E99" s="95">
        <f t="shared" si="3"/>
        <v>0</v>
      </c>
      <c r="F99" s="140">
        <v>6.73</v>
      </c>
      <c r="G99" s="98">
        <f t="shared" si="4"/>
        <v>0</v>
      </c>
      <c r="H99" s="98"/>
      <c r="I99" s="150"/>
      <c r="J99" s="102"/>
      <c r="K99" s="98">
        <f>май.25!K99+июн.25!H99-июн.25!G99</f>
        <v>0</v>
      </c>
      <c r="L99" s="22" t="b">
        <f t="shared" si="5"/>
        <v>1</v>
      </c>
      <c r="M99" s="95"/>
    </row>
    <row r="100" spans="1:13">
      <c r="A100" s="45"/>
      <c r="B100" s="3">
        <v>90</v>
      </c>
      <c r="C100" s="95"/>
      <c r="D100" s="95"/>
      <c r="E100" s="95">
        <f t="shared" si="3"/>
        <v>0</v>
      </c>
      <c r="F100" s="140">
        <v>6.73</v>
      </c>
      <c r="G100" s="98">
        <f t="shared" si="4"/>
        <v>0</v>
      </c>
      <c r="H100" s="98"/>
      <c r="I100" s="150"/>
      <c r="J100" s="102"/>
      <c r="K100" s="98">
        <f>май.25!K100+июн.25!H100-июн.25!G100</f>
        <v>0</v>
      </c>
      <c r="L100" s="22" t="b">
        <f t="shared" si="5"/>
        <v>1</v>
      </c>
      <c r="M100" s="95"/>
    </row>
    <row r="101" spans="1:13">
      <c r="A101" s="45"/>
      <c r="B101" s="3">
        <v>91</v>
      </c>
      <c r="C101" s="95"/>
      <c r="D101" s="95"/>
      <c r="E101" s="95">
        <f t="shared" si="3"/>
        <v>0</v>
      </c>
      <c r="F101" s="140">
        <v>6.73</v>
      </c>
      <c r="G101" s="98">
        <f t="shared" si="4"/>
        <v>0</v>
      </c>
      <c r="H101" s="98"/>
      <c r="I101" s="150"/>
      <c r="J101" s="102"/>
      <c r="K101" s="98">
        <f>май.25!K101+июн.25!H101-июн.25!G101</f>
        <v>0</v>
      </c>
      <c r="L101" s="22" t="b">
        <f t="shared" si="5"/>
        <v>1</v>
      </c>
      <c r="M101" s="95"/>
    </row>
    <row r="102" spans="1:13">
      <c r="A102" s="45"/>
      <c r="B102" s="3">
        <v>92</v>
      </c>
      <c r="C102" s="95"/>
      <c r="D102" s="95"/>
      <c r="E102" s="95">
        <f t="shared" si="3"/>
        <v>0</v>
      </c>
      <c r="F102" s="140">
        <v>6.73</v>
      </c>
      <c r="G102" s="98">
        <f t="shared" si="4"/>
        <v>0</v>
      </c>
      <c r="H102" s="98"/>
      <c r="I102" s="150"/>
      <c r="J102" s="102"/>
      <c r="K102" s="98">
        <f>май.25!K102+июн.25!H102-июн.25!G102</f>
        <v>0</v>
      </c>
      <c r="L102" s="22" t="b">
        <f t="shared" si="5"/>
        <v>1</v>
      </c>
      <c r="M102" s="95"/>
    </row>
    <row r="103" spans="1:13">
      <c r="A103" s="45"/>
      <c r="B103" s="3">
        <v>93</v>
      </c>
      <c r="C103" s="95"/>
      <c r="D103" s="95"/>
      <c r="E103" s="95">
        <f t="shared" si="3"/>
        <v>0</v>
      </c>
      <c r="F103" s="140">
        <v>6.73</v>
      </c>
      <c r="G103" s="98">
        <f t="shared" si="4"/>
        <v>0</v>
      </c>
      <c r="H103" s="98"/>
      <c r="I103" s="150"/>
      <c r="J103" s="102"/>
      <c r="K103" s="98">
        <f>май.25!K103+июн.25!H103-июн.25!G103</f>
        <v>-982.22</v>
      </c>
      <c r="L103" s="22" t="b">
        <f t="shared" si="5"/>
        <v>1</v>
      </c>
      <c r="M103" s="95"/>
    </row>
    <row r="104" spans="1:13">
      <c r="A104" s="45"/>
      <c r="B104" s="3">
        <v>94</v>
      </c>
      <c r="C104" s="95"/>
      <c r="D104" s="95"/>
      <c r="E104" s="95">
        <f t="shared" si="3"/>
        <v>0</v>
      </c>
      <c r="F104" s="140">
        <v>6.73</v>
      </c>
      <c r="G104" s="98">
        <f t="shared" si="4"/>
        <v>0</v>
      </c>
      <c r="H104" s="98"/>
      <c r="I104" s="150"/>
      <c r="J104" s="102"/>
      <c r="K104" s="98">
        <f>май.25!K104+июн.25!H104-июн.25!G104</f>
        <v>0</v>
      </c>
      <c r="L104" s="22" t="b">
        <f t="shared" si="5"/>
        <v>1</v>
      </c>
      <c r="M104" s="95"/>
    </row>
    <row r="105" spans="1:13">
      <c r="A105" s="45"/>
      <c r="B105" s="3">
        <v>95</v>
      </c>
      <c r="C105" s="95"/>
      <c r="D105" s="95"/>
      <c r="E105" s="95">
        <f t="shared" si="3"/>
        <v>0</v>
      </c>
      <c r="F105" s="140">
        <v>6.73</v>
      </c>
      <c r="G105" s="98">
        <f t="shared" si="4"/>
        <v>0</v>
      </c>
      <c r="H105" s="98"/>
      <c r="I105" s="150"/>
      <c r="J105" s="102"/>
      <c r="K105" s="98">
        <f>май.25!K105+июн.25!H105-июн.25!G105</f>
        <v>0</v>
      </c>
      <c r="L105" s="22" t="b">
        <f t="shared" si="5"/>
        <v>1</v>
      </c>
      <c r="M105" s="95"/>
    </row>
    <row r="106" spans="1:13">
      <c r="A106" s="45"/>
      <c r="B106" s="3">
        <v>96</v>
      </c>
      <c r="C106" s="95"/>
      <c r="D106" s="95"/>
      <c r="E106" s="95">
        <f t="shared" si="3"/>
        <v>0</v>
      </c>
      <c r="F106" s="140">
        <v>6.73</v>
      </c>
      <c r="G106" s="98">
        <f t="shared" si="4"/>
        <v>0</v>
      </c>
      <c r="H106" s="98"/>
      <c r="I106" s="150"/>
      <c r="J106" s="102"/>
      <c r="K106" s="98">
        <f>май.25!K106+июн.25!H106-июн.25!G106</f>
        <v>0</v>
      </c>
      <c r="L106" s="22" t="b">
        <f t="shared" si="5"/>
        <v>1</v>
      </c>
      <c r="M106" s="95"/>
    </row>
    <row r="107" spans="1:13">
      <c r="A107" s="45"/>
      <c r="B107" s="3">
        <v>97</v>
      </c>
      <c r="C107" s="95"/>
      <c r="D107" s="95"/>
      <c r="E107" s="95">
        <f t="shared" si="3"/>
        <v>0</v>
      </c>
      <c r="F107" s="140">
        <v>6.73</v>
      </c>
      <c r="G107" s="98">
        <f t="shared" si="4"/>
        <v>0</v>
      </c>
      <c r="H107" s="98"/>
      <c r="I107" s="150"/>
      <c r="J107" s="102"/>
      <c r="K107" s="98">
        <f>май.25!K107+июн.25!H107-июн.25!G107</f>
        <v>0</v>
      </c>
      <c r="L107" s="22" t="b">
        <f t="shared" si="5"/>
        <v>1</v>
      </c>
      <c r="M107" s="95"/>
    </row>
    <row r="108" spans="1:13">
      <c r="A108" s="45"/>
      <c r="B108" s="3">
        <v>98</v>
      </c>
      <c r="C108" s="95"/>
      <c r="D108" s="95"/>
      <c r="E108" s="95">
        <f t="shared" si="3"/>
        <v>0</v>
      </c>
      <c r="F108" s="140">
        <v>6.73</v>
      </c>
      <c r="G108" s="98">
        <f t="shared" si="4"/>
        <v>0</v>
      </c>
      <c r="H108" s="98"/>
      <c r="I108" s="150"/>
      <c r="J108" s="102"/>
      <c r="K108" s="98">
        <f>май.25!K108+июн.25!H108-июн.25!G108</f>
        <v>0</v>
      </c>
      <c r="L108" s="22" t="b">
        <f t="shared" si="5"/>
        <v>1</v>
      </c>
      <c r="M108" s="95"/>
    </row>
    <row r="109" spans="1:13">
      <c r="A109" s="45"/>
      <c r="B109" s="3">
        <v>99</v>
      </c>
      <c r="C109" s="95"/>
      <c r="D109" s="95"/>
      <c r="E109" s="95">
        <f t="shared" si="3"/>
        <v>0</v>
      </c>
      <c r="F109" s="140">
        <v>6.73</v>
      </c>
      <c r="G109" s="98">
        <f t="shared" si="4"/>
        <v>0</v>
      </c>
      <c r="H109" s="98"/>
      <c r="I109" s="150"/>
      <c r="J109" s="102"/>
      <c r="K109" s="98">
        <f>май.25!K109+июн.25!H109-июн.25!G109</f>
        <v>0</v>
      </c>
      <c r="L109" s="22" t="b">
        <f t="shared" si="5"/>
        <v>1</v>
      </c>
      <c r="M109" s="95"/>
    </row>
    <row r="110" spans="1:13">
      <c r="A110" s="45"/>
      <c r="B110" s="3">
        <v>100</v>
      </c>
      <c r="C110" s="95"/>
      <c r="D110" s="95"/>
      <c r="E110" s="95">
        <f t="shared" si="3"/>
        <v>0</v>
      </c>
      <c r="F110" s="140">
        <v>6.73</v>
      </c>
      <c r="G110" s="98">
        <f t="shared" si="4"/>
        <v>0</v>
      </c>
      <c r="H110" s="98"/>
      <c r="I110" s="150"/>
      <c r="J110" s="102"/>
      <c r="K110" s="98">
        <f>май.25!K110+июн.25!H110-июн.25!G110</f>
        <v>0</v>
      </c>
      <c r="L110" s="22" t="b">
        <f t="shared" si="5"/>
        <v>1</v>
      </c>
      <c r="M110" s="95"/>
    </row>
    <row r="111" spans="1:13">
      <c r="A111" s="45"/>
      <c r="B111" s="3">
        <v>101</v>
      </c>
      <c r="C111" s="95"/>
      <c r="D111" s="95"/>
      <c r="E111" s="95">
        <f t="shared" si="3"/>
        <v>0</v>
      </c>
      <c r="F111" s="140">
        <v>6.73</v>
      </c>
      <c r="G111" s="98">
        <f t="shared" si="4"/>
        <v>0</v>
      </c>
      <c r="H111" s="98"/>
      <c r="I111" s="150"/>
      <c r="J111" s="102"/>
      <c r="K111" s="98">
        <f>май.25!K111+июн.25!H111-июн.25!G111</f>
        <v>0</v>
      </c>
      <c r="L111" s="22" t="b">
        <f t="shared" si="5"/>
        <v>1</v>
      </c>
      <c r="M111" s="95"/>
    </row>
    <row r="112" spans="1:13">
      <c r="A112" s="45"/>
      <c r="B112" s="3">
        <v>102</v>
      </c>
      <c r="C112" s="95"/>
      <c r="D112" s="95"/>
      <c r="E112" s="95">
        <f t="shared" si="3"/>
        <v>0</v>
      </c>
      <c r="F112" s="140">
        <v>6.73</v>
      </c>
      <c r="G112" s="98">
        <f t="shared" si="4"/>
        <v>0</v>
      </c>
      <c r="H112" s="98"/>
      <c r="I112" s="150"/>
      <c r="J112" s="102"/>
      <c r="K112" s="98">
        <f>май.25!K112+июн.25!H112-июн.25!G112</f>
        <v>-7.33</v>
      </c>
      <c r="M112" s="95"/>
    </row>
    <row r="113" spans="1:13">
      <c r="A113" s="45"/>
      <c r="B113" s="3" t="s">
        <v>42</v>
      </c>
      <c r="C113" s="95"/>
      <c r="D113" s="95"/>
      <c r="E113" s="95">
        <f t="shared" si="3"/>
        <v>0</v>
      </c>
      <c r="F113" s="140">
        <v>6.73</v>
      </c>
      <c r="G113" s="98">
        <f t="shared" si="4"/>
        <v>0</v>
      </c>
      <c r="H113" s="98"/>
      <c r="I113" s="150"/>
      <c r="J113" s="102"/>
      <c r="K113" s="98">
        <f>май.25!K113+июн.25!H113-июн.25!G113</f>
        <v>0</v>
      </c>
      <c r="L113" s="22" t="b">
        <f t="shared" si="5"/>
        <v>1</v>
      </c>
      <c r="M113" s="95"/>
    </row>
    <row r="114" spans="1:13">
      <c r="A114" s="45"/>
      <c r="B114" s="3">
        <v>103</v>
      </c>
      <c r="C114" s="95"/>
      <c r="D114" s="95"/>
      <c r="E114" s="95">
        <f t="shared" si="3"/>
        <v>0</v>
      </c>
      <c r="F114" s="140">
        <v>6.73</v>
      </c>
      <c r="G114" s="98">
        <f t="shared" si="4"/>
        <v>0</v>
      </c>
      <c r="H114" s="98"/>
      <c r="I114" s="150"/>
      <c r="J114" s="102"/>
      <c r="K114" s="98">
        <f>май.25!K114+июн.25!H114-июн.25!G114</f>
        <v>-65.97</v>
      </c>
      <c r="L114" s="22" t="b">
        <f t="shared" si="5"/>
        <v>1</v>
      </c>
      <c r="M114" s="95"/>
    </row>
    <row r="115" spans="1:13">
      <c r="A115" s="45"/>
      <c r="B115" s="3">
        <v>104</v>
      </c>
      <c r="C115" s="95"/>
      <c r="D115" s="95"/>
      <c r="E115" s="95">
        <f t="shared" si="3"/>
        <v>0</v>
      </c>
      <c r="F115" s="140">
        <v>6.73</v>
      </c>
      <c r="G115" s="98">
        <f t="shared" si="4"/>
        <v>0</v>
      </c>
      <c r="H115" s="98"/>
      <c r="I115" s="150"/>
      <c r="J115" s="102"/>
      <c r="K115" s="98">
        <f>май.25!K115+июн.25!H115-июн.25!G115</f>
        <v>0</v>
      </c>
      <c r="L115" s="22" t="b">
        <f t="shared" si="5"/>
        <v>1</v>
      </c>
      <c r="M115" s="95"/>
    </row>
    <row r="116" spans="1:13">
      <c r="A116" s="45"/>
      <c r="B116" s="3">
        <v>105</v>
      </c>
      <c r="C116" s="95"/>
      <c r="D116" s="95"/>
      <c r="E116" s="95">
        <f t="shared" si="3"/>
        <v>0</v>
      </c>
      <c r="F116" s="140">
        <v>6.73</v>
      </c>
      <c r="G116" s="98">
        <f t="shared" si="4"/>
        <v>0</v>
      </c>
      <c r="H116" s="98"/>
      <c r="I116" s="150"/>
      <c r="J116" s="102"/>
      <c r="K116" s="98">
        <f>май.25!K116+июн.25!H116-июн.25!G116</f>
        <v>0</v>
      </c>
      <c r="L116" s="22" t="b">
        <f t="shared" si="5"/>
        <v>1</v>
      </c>
      <c r="M116" s="95"/>
    </row>
    <row r="117" spans="1:13">
      <c r="A117" s="45"/>
      <c r="B117" s="3">
        <v>106</v>
      </c>
      <c r="C117" s="95"/>
      <c r="D117" s="95"/>
      <c r="E117" s="95">
        <f t="shared" si="3"/>
        <v>0</v>
      </c>
      <c r="F117" s="140">
        <v>6.73</v>
      </c>
      <c r="G117" s="98">
        <f t="shared" si="4"/>
        <v>0</v>
      </c>
      <c r="H117" s="98"/>
      <c r="I117" s="150"/>
      <c r="J117" s="102"/>
      <c r="K117" s="98">
        <f>май.25!K117+июн.25!H117-июн.25!G117</f>
        <v>0</v>
      </c>
      <c r="L117" s="22" t="b">
        <f t="shared" si="5"/>
        <v>1</v>
      </c>
      <c r="M117" s="95"/>
    </row>
    <row r="118" spans="1:13">
      <c r="A118" s="45"/>
      <c r="B118" s="3">
        <v>107</v>
      </c>
      <c r="C118" s="95"/>
      <c r="D118" s="95"/>
      <c r="E118" s="95">
        <f t="shared" si="3"/>
        <v>0</v>
      </c>
      <c r="F118" s="140">
        <v>6.73</v>
      </c>
      <c r="G118" s="98">
        <f t="shared" si="4"/>
        <v>0</v>
      </c>
      <c r="H118" s="98"/>
      <c r="I118" s="150"/>
      <c r="J118" s="102"/>
      <c r="K118" s="98">
        <f>май.25!K118+июн.25!H118-июн.25!G118</f>
        <v>0</v>
      </c>
      <c r="L118" s="22" t="b">
        <f t="shared" si="5"/>
        <v>1</v>
      </c>
      <c r="M118" s="95"/>
    </row>
    <row r="119" spans="1:13">
      <c r="A119" s="45"/>
      <c r="B119" s="3">
        <v>108</v>
      </c>
      <c r="C119" s="95"/>
      <c r="D119" s="95"/>
      <c r="E119" s="95">
        <f t="shared" si="3"/>
        <v>0</v>
      </c>
      <c r="F119" s="140">
        <v>6.73</v>
      </c>
      <c r="G119" s="98">
        <f t="shared" si="4"/>
        <v>0</v>
      </c>
      <c r="H119" s="98"/>
      <c r="I119" s="150"/>
      <c r="J119" s="102"/>
      <c r="K119" s="98">
        <f>май.25!K119+июн.25!H119-июн.25!G119</f>
        <v>0</v>
      </c>
      <c r="L119" s="22" t="b">
        <f t="shared" si="5"/>
        <v>1</v>
      </c>
      <c r="M119" s="95"/>
    </row>
    <row r="120" spans="1:13">
      <c r="A120" s="45"/>
      <c r="B120" s="3">
        <v>109</v>
      </c>
      <c r="C120" s="95"/>
      <c r="D120" s="95"/>
      <c r="E120" s="95">
        <f t="shared" si="3"/>
        <v>0</v>
      </c>
      <c r="F120" s="140">
        <v>6.73</v>
      </c>
      <c r="G120" s="98">
        <f t="shared" si="4"/>
        <v>0</v>
      </c>
      <c r="H120" s="98"/>
      <c r="I120" s="150"/>
      <c r="J120" s="102"/>
      <c r="K120" s="98">
        <f>май.25!K120+июн.25!H120-июн.25!G120</f>
        <v>0</v>
      </c>
      <c r="L120" s="22" t="b">
        <f t="shared" si="5"/>
        <v>1</v>
      </c>
      <c r="M120" s="95"/>
    </row>
    <row r="121" spans="1:13">
      <c r="A121" s="45"/>
      <c r="B121" s="3">
        <v>110</v>
      </c>
      <c r="C121" s="95"/>
      <c r="D121" s="95"/>
      <c r="E121" s="95">
        <f t="shared" si="3"/>
        <v>0</v>
      </c>
      <c r="F121" s="140">
        <v>6.73</v>
      </c>
      <c r="G121" s="98">
        <f t="shared" si="4"/>
        <v>0</v>
      </c>
      <c r="H121" s="98"/>
      <c r="I121" s="150"/>
      <c r="J121" s="102"/>
      <c r="K121" s="98">
        <f>май.25!K121+июн.25!H121-июн.25!G121</f>
        <v>0</v>
      </c>
      <c r="L121" s="22" t="b">
        <f t="shared" si="5"/>
        <v>1</v>
      </c>
      <c r="M121" s="95"/>
    </row>
    <row r="122" spans="1:13">
      <c r="A122" s="45"/>
      <c r="B122" s="3">
        <v>111</v>
      </c>
      <c r="C122" s="95"/>
      <c r="D122" s="95"/>
      <c r="E122" s="95">
        <f t="shared" si="3"/>
        <v>0</v>
      </c>
      <c r="F122" s="140">
        <v>6.73</v>
      </c>
      <c r="G122" s="98">
        <f t="shared" si="4"/>
        <v>0</v>
      </c>
      <c r="H122" s="98"/>
      <c r="I122" s="150"/>
      <c r="J122" s="102"/>
      <c r="K122" s="98">
        <f>май.25!K122+июн.25!H122-июн.25!G122</f>
        <v>0</v>
      </c>
      <c r="L122" s="22" t="b">
        <f t="shared" si="5"/>
        <v>1</v>
      </c>
      <c r="M122" s="95"/>
    </row>
    <row r="123" spans="1:13">
      <c r="A123" s="45"/>
      <c r="B123" s="3">
        <v>112</v>
      </c>
      <c r="C123" s="95"/>
      <c r="D123" s="95"/>
      <c r="E123" s="95">
        <f t="shared" si="3"/>
        <v>0</v>
      </c>
      <c r="F123" s="140">
        <v>6.73</v>
      </c>
      <c r="G123" s="98">
        <f t="shared" si="4"/>
        <v>0</v>
      </c>
      <c r="H123" s="98"/>
      <c r="I123" s="150"/>
      <c r="J123" s="102"/>
      <c r="K123" s="98">
        <f>май.25!K123+июн.25!H123-июн.25!G123</f>
        <v>0</v>
      </c>
      <c r="L123" s="22" t="b">
        <f t="shared" si="5"/>
        <v>1</v>
      </c>
      <c r="M123" s="95"/>
    </row>
    <row r="124" spans="1:13">
      <c r="A124" s="45"/>
      <c r="B124" s="3">
        <v>113</v>
      </c>
      <c r="C124" s="95"/>
      <c r="D124" s="95"/>
      <c r="E124" s="95">
        <f t="shared" si="3"/>
        <v>0</v>
      </c>
      <c r="F124" s="48">
        <v>4.71</v>
      </c>
      <c r="G124" s="98">
        <f t="shared" si="4"/>
        <v>0</v>
      </c>
      <c r="H124" s="98"/>
      <c r="I124" s="150"/>
      <c r="J124" s="102"/>
      <c r="K124" s="98">
        <f>май.25!K124+июн.25!H124-июн.25!G124</f>
        <v>-21668.989999999998</v>
      </c>
      <c r="L124" s="22" t="b">
        <f t="shared" si="5"/>
        <v>0</v>
      </c>
      <c r="M124" s="95">
        <v>29374</v>
      </c>
    </row>
    <row r="125" spans="1:13">
      <c r="A125" s="45"/>
      <c r="B125" s="3" t="s">
        <v>38</v>
      </c>
      <c r="C125" s="95"/>
      <c r="D125" s="95"/>
      <c r="E125" s="95">
        <f t="shared" si="3"/>
        <v>0</v>
      </c>
      <c r="F125" s="3">
        <v>6.73</v>
      </c>
      <c r="G125" s="98">
        <f t="shared" si="4"/>
        <v>0</v>
      </c>
      <c r="H125" s="98"/>
      <c r="I125" s="150"/>
      <c r="J125" s="102"/>
      <c r="K125" s="98">
        <f>май.25!K125+июн.25!H125-июн.25!G125</f>
        <v>-54615.83</v>
      </c>
      <c r="M125" s="95"/>
    </row>
    <row r="126" spans="1:13">
      <c r="A126" s="55"/>
      <c r="B126" s="3">
        <v>114</v>
      </c>
      <c r="C126" s="95"/>
      <c r="D126" s="95"/>
      <c r="E126" s="95">
        <f t="shared" si="3"/>
        <v>0</v>
      </c>
      <c r="F126" s="3">
        <v>6.73</v>
      </c>
      <c r="G126" s="98">
        <f t="shared" si="4"/>
        <v>0</v>
      </c>
      <c r="H126" s="98"/>
      <c r="I126" s="150"/>
      <c r="J126" s="102"/>
      <c r="K126" s="98">
        <f>май.25!K126+июн.25!H126-июн.25!G126</f>
        <v>0</v>
      </c>
      <c r="L126" s="22" t="b">
        <f t="shared" si="5"/>
        <v>1</v>
      </c>
      <c r="M126" s="95"/>
    </row>
    <row r="127" spans="1:13">
      <c r="A127" s="45"/>
      <c r="B127" s="3">
        <v>115</v>
      </c>
      <c r="C127" s="95"/>
      <c r="D127" s="95"/>
      <c r="E127" s="95">
        <f t="shared" si="3"/>
        <v>0</v>
      </c>
      <c r="F127" s="3">
        <v>6.73</v>
      </c>
      <c r="G127" s="98">
        <f t="shared" si="4"/>
        <v>0</v>
      </c>
      <c r="H127" s="98"/>
      <c r="I127" s="150"/>
      <c r="J127" s="102"/>
      <c r="K127" s="98">
        <f>май.25!K127+июн.25!H127-июн.25!G127</f>
        <v>0</v>
      </c>
      <c r="L127" s="22" t="b">
        <f t="shared" si="5"/>
        <v>1</v>
      </c>
      <c r="M127" s="95"/>
    </row>
    <row r="128" spans="1:13">
      <c r="A128" s="45"/>
      <c r="B128" s="3">
        <v>116</v>
      </c>
      <c r="C128" s="95"/>
      <c r="D128" s="95"/>
      <c r="E128" s="95">
        <f t="shared" si="3"/>
        <v>0</v>
      </c>
      <c r="F128" s="3">
        <v>6.73</v>
      </c>
      <c r="G128" s="98">
        <f t="shared" si="4"/>
        <v>0</v>
      </c>
      <c r="H128" s="98"/>
      <c r="I128" s="150"/>
      <c r="J128" s="102"/>
      <c r="K128" s="98">
        <f>май.25!K128+июн.25!H128-июн.25!G128</f>
        <v>0</v>
      </c>
      <c r="L128" s="22" t="b">
        <f t="shared" si="5"/>
        <v>1</v>
      </c>
      <c r="M128" s="95"/>
    </row>
    <row r="129" spans="1:13">
      <c r="A129" s="45"/>
      <c r="B129" s="3">
        <v>117</v>
      </c>
      <c r="C129" s="95"/>
      <c r="D129" s="95"/>
      <c r="E129" s="95">
        <f t="shared" si="3"/>
        <v>0</v>
      </c>
      <c r="F129" s="3">
        <v>6.73</v>
      </c>
      <c r="G129" s="98">
        <f t="shared" si="4"/>
        <v>0</v>
      </c>
      <c r="H129" s="98"/>
      <c r="I129" s="150"/>
      <c r="J129" s="102"/>
      <c r="K129" s="98">
        <f>май.25!K129+июн.25!H129-июн.25!G129</f>
        <v>0</v>
      </c>
      <c r="L129" s="22" t="b">
        <f t="shared" si="5"/>
        <v>1</v>
      </c>
      <c r="M129" s="95"/>
    </row>
    <row r="130" spans="1:13">
      <c r="A130" s="45"/>
      <c r="B130" s="11">
        <v>118</v>
      </c>
      <c r="C130" s="95"/>
      <c r="D130" s="95"/>
      <c r="E130" s="95">
        <f t="shared" si="3"/>
        <v>0</v>
      </c>
      <c r="F130" s="3">
        <v>6.73</v>
      </c>
      <c r="G130" s="98">
        <f t="shared" si="4"/>
        <v>0</v>
      </c>
      <c r="H130" s="98"/>
      <c r="I130" s="150"/>
      <c r="J130" s="102"/>
      <c r="K130" s="98">
        <f>май.25!K130+июн.25!H130-июн.25!G130</f>
        <v>0</v>
      </c>
      <c r="L130" s="22" t="b">
        <f t="shared" si="5"/>
        <v>1</v>
      </c>
      <c r="M130" s="95"/>
    </row>
    <row r="131" spans="1:13">
      <c r="A131" s="45"/>
      <c r="B131" s="3">
        <v>119</v>
      </c>
      <c r="C131" s="95"/>
      <c r="D131" s="95"/>
      <c r="E131" s="95">
        <f t="shared" si="3"/>
        <v>0</v>
      </c>
      <c r="F131" s="3">
        <v>6.73</v>
      </c>
      <c r="G131" s="98">
        <f t="shared" si="4"/>
        <v>0</v>
      </c>
      <c r="H131" s="98"/>
      <c r="I131" s="150"/>
      <c r="J131" s="102"/>
      <c r="K131" s="98">
        <f>май.25!K131+июн.25!H131-июн.25!G131</f>
        <v>-3217.8700000000003</v>
      </c>
      <c r="L131" s="22" t="b">
        <f t="shared" si="5"/>
        <v>0</v>
      </c>
      <c r="M131" s="95">
        <v>8598</v>
      </c>
    </row>
    <row r="132" spans="1:13">
      <c r="A132" s="45"/>
      <c r="B132" s="3">
        <v>120</v>
      </c>
      <c r="C132" s="95"/>
      <c r="D132" s="95"/>
      <c r="E132" s="95">
        <f t="shared" si="3"/>
        <v>0</v>
      </c>
      <c r="F132" s="29">
        <v>4.71</v>
      </c>
      <c r="G132" s="98">
        <f t="shared" si="4"/>
        <v>0</v>
      </c>
      <c r="H132" s="98"/>
      <c r="I132" s="150"/>
      <c r="J132" s="102"/>
      <c r="K132" s="98">
        <f>май.25!K132+июн.25!H132-июн.25!G132</f>
        <v>-2734.09</v>
      </c>
      <c r="L132" s="22" t="b">
        <f t="shared" si="5"/>
        <v>0</v>
      </c>
      <c r="M132" s="95">
        <v>42679</v>
      </c>
    </row>
    <row r="133" spans="1:13">
      <c r="A133" s="45"/>
      <c r="B133" s="3">
        <v>121</v>
      </c>
      <c r="C133" s="95"/>
      <c r="D133" s="95"/>
      <c r="E133" s="95">
        <f t="shared" si="3"/>
        <v>0</v>
      </c>
      <c r="F133" s="140">
        <v>6.73</v>
      </c>
      <c r="G133" s="98">
        <f t="shared" si="4"/>
        <v>0</v>
      </c>
      <c r="H133" s="98"/>
      <c r="I133" s="150"/>
      <c r="J133" s="102"/>
      <c r="K133" s="98">
        <f>май.25!K133+июн.25!H133-июн.25!G133</f>
        <v>-73.300000000000011</v>
      </c>
      <c r="L133" s="22" t="b">
        <f t="shared" si="5"/>
        <v>0</v>
      </c>
      <c r="M133" s="95">
        <v>227</v>
      </c>
    </row>
    <row r="134" spans="1:13">
      <c r="A134" s="45"/>
      <c r="B134" s="3">
        <v>122</v>
      </c>
      <c r="C134" s="95"/>
      <c r="D134" s="95"/>
      <c r="E134" s="95">
        <f t="shared" si="3"/>
        <v>0</v>
      </c>
      <c r="F134" s="140">
        <v>6.73</v>
      </c>
      <c r="G134" s="98">
        <f t="shared" si="4"/>
        <v>0</v>
      </c>
      <c r="H134" s="98"/>
      <c r="I134" s="150"/>
      <c r="J134" s="102"/>
      <c r="K134" s="98">
        <f>май.25!K134+июн.25!H134-июн.25!G134</f>
        <v>-3647.37</v>
      </c>
      <c r="L134" s="22" t="b">
        <f t="shared" si="5"/>
        <v>1</v>
      </c>
      <c r="M134" s="95"/>
    </row>
    <row r="135" spans="1:13">
      <c r="A135" s="45"/>
      <c r="B135" s="3">
        <v>123</v>
      </c>
      <c r="C135" s="95"/>
      <c r="D135" s="95"/>
      <c r="E135" s="95">
        <f t="shared" si="3"/>
        <v>0</v>
      </c>
      <c r="F135" s="140">
        <v>6.73</v>
      </c>
      <c r="G135" s="98">
        <f t="shared" si="4"/>
        <v>0</v>
      </c>
      <c r="H135" s="98"/>
      <c r="I135" s="150"/>
      <c r="J135" s="102"/>
      <c r="K135" s="98">
        <f>май.25!K135+июн.25!H135-июн.25!G135</f>
        <v>0</v>
      </c>
      <c r="L135" s="22" t="b">
        <f t="shared" si="5"/>
        <v>1</v>
      </c>
      <c r="M135" s="95"/>
    </row>
    <row r="136" spans="1:13">
      <c r="A136" s="45"/>
      <c r="B136" s="3">
        <v>124</v>
      </c>
      <c r="C136" s="95"/>
      <c r="D136" s="95"/>
      <c r="E136" s="95">
        <f t="shared" si="3"/>
        <v>0</v>
      </c>
      <c r="F136" s="140">
        <v>6.73</v>
      </c>
      <c r="G136" s="98">
        <f t="shared" si="4"/>
        <v>0</v>
      </c>
      <c r="H136" s="98"/>
      <c r="I136" s="150"/>
      <c r="J136" s="102"/>
      <c r="K136" s="98">
        <f>май.25!K136+июн.25!H136-июн.25!G136</f>
        <v>-4166.67</v>
      </c>
      <c r="L136" s="22" t="b">
        <f t="shared" si="5"/>
        <v>1</v>
      </c>
      <c r="M136" s="95"/>
    </row>
    <row r="137" spans="1:13">
      <c r="A137" s="45"/>
      <c r="B137" s="3" t="s">
        <v>43</v>
      </c>
      <c r="C137" s="95"/>
      <c r="D137" s="95"/>
      <c r="E137" s="95">
        <f t="shared" si="3"/>
        <v>0</v>
      </c>
      <c r="F137" s="140">
        <v>6.73</v>
      </c>
      <c r="G137" s="98">
        <f t="shared" si="4"/>
        <v>0</v>
      </c>
      <c r="H137" s="98"/>
      <c r="I137" s="150"/>
      <c r="J137" s="102"/>
      <c r="K137" s="98">
        <f>май.25!K137+июн.25!H137-июн.25!G137</f>
        <v>-2650.93</v>
      </c>
      <c r="M137" s="95"/>
    </row>
    <row r="138" spans="1:13">
      <c r="A138" s="45"/>
      <c r="B138" s="3">
        <v>125</v>
      </c>
      <c r="C138" s="95"/>
      <c r="D138" s="95"/>
      <c r="E138" s="95">
        <f t="shared" si="3"/>
        <v>0</v>
      </c>
      <c r="F138" s="140">
        <v>6.73</v>
      </c>
      <c r="G138" s="98">
        <f t="shared" si="4"/>
        <v>0</v>
      </c>
      <c r="H138" s="98"/>
      <c r="I138" s="150"/>
      <c r="J138" s="102"/>
      <c r="K138" s="98">
        <f>май.25!K138+июн.25!H138-июн.25!G138</f>
        <v>-183.25</v>
      </c>
      <c r="L138" s="22" t="b">
        <f t="shared" si="5"/>
        <v>1</v>
      </c>
      <c r="M138" s="95"/>
    </row>
    <row r="139" spans="1:13">
      <c r="A139" s="45"/>
      <c r="B139" s="3">
        <v>126</v>
      </c>
      <c r="C139" s="95"/>
      <c r="D139" s="95"/>
      <c r="E139" s="95">
        <f t="shared" si="3"/>
        <v>0</v>
      </c>
      <c r="F139" s="140">
        <v>6.73</v>
      </c>
      <c r="G139" s="98">
        <f t="shared" si="4"/>
        <v>0</v>
      </c>
      <c r="H139" s="98"/>
      <c r="I139" s="150"/>
      <c r="J139" s="102"/>
      <c r="K139" s="98">
        <f>май.25!K139+июн.25!H139-июн.25!G139</f>
        <v>0</v>
      </c>
      <c r="L139" s="22" t="b">
        <f t="shared" si="5"/>
        <v>1</v>
      </c>
      <c r="M139" s="95"/>
    </row>
    <row r="140" spans="1:13">
      <c r="A140" s="45"/>
      <c r="B140" s="3">
        <v>127</v>
      </c>
      <c r="C140" s="95"/>
      <c r="D140" s="95"/>
      <c r="E140" s="95">
        <f t="shared" ref="E140:E203" si="6">D140-C140</f>
        <v>0</v>
      </c>
      <c r="F140" s="140">
        <v>6.73</v>
      </c>
      <c r="G140" s="98">
        <f t="shared" ref="G140:G203" si="7">F140*E140</f>
        <v>0</v>
      </c>
      <c r="H140" s="98"/>
      <c r="I140" s="150"/>
      <c r="J140" s="102"/>
      <c r="K140" s="98">
        <f>май.25!K140+июн.25!H140-июн.25!G140</f>
        <v>855.68</v>
      </c>
      <c r="L140" s="22" t="b">
        <f t="shared" ref="L140:L203" si="8">C140=M140</f>
        <v>1</v>
      </c>
      <c r="M140" s="95"/>
    </row>
    <row r="141" spans="1:13">
      <c r="A141" s="45"/>
      <c r="B141" s="3">
        <v>128</v>
      </c>
      <c r="C141" s="95"/>
      <c r="D141" s="95"/>
      <c r="E141" s="95">
        <f t="shared" si="6"/>
        <v>0</v>
      </c>
      <c r="F141" s="140">
        <v>6.73</v>
      </c>
      <c r="G141" s="98">
        <f t="shared" si="7"/>
        <v>0</v>
      </c>
      <c r="H141" s="98"/>
      <c r="I141" s="150"/>
      <c r="J141" s="102"/>
      <c r="K141" s="98">
        <f>май.25!K141+июн.25!H141-июн.25!G141</f>
        <v>-9444.18</v>
      </c>
      <c r="L141" s="22" t="b">
        <f t="shared" si="8"/>
        <v>1</v>
      </c>
      <c r="M141" s="95"/>
    </row>
    <row r="142" spans="1:13">
      <c r="A142" s="45"/>
      <c r="B142" s="3">
        <v>129</v>
      </c>
      <c r="C142" s="95"/>
      <c r="D142" s="95"/>
      <c r="E142" s="95">
        <f t="shared" si="6"/>
        <v>0</v>
      </c>
      <c r="F142" s="140">
        <v>6.73</v>
      </c>
      <c r="G142" s="98">
        <f t="shared" si="7"/>
        <v>0</v>
      </c>
      <c r="H142" s="98"/>
      <c r="I142" s="150"/>
      <c r="J142" s="102"/>
      <c r="K142" s="98">
        <f>май.25!K142+июн.25!H142-июн.25!G142</f>
        <v>0</v>
      </c>
      <c r="L142" s="22" t="b">
        <f t="shared" si="8"/>
        <v>0</v>
      </c>
      <c r="M142" s="95">
        <v>677</v>
      </c>
    </row>
    <row r="143" spans="1:13">
      <c r="A143" s="45"/>
      <c r="B143" s="11">
        <v>130</v>
      </c>
      <c r="C143" s="95"/>
      <c r="D143" s="95"/>
      <c r="E143" s="95">
        <f t="shared" si="6"/>
        <v>0</v>
      </c>
      <c r="F143" s="140">
        <v>6.73</v>
      </c>
      <c r="G143" s="98">
        <f t="shared" si="7"/>
        <v>0</v>
      </c>
      <c r="H143" s="98"/>
      <c r="I143" s="150"/>
      <c r="J143" s="102"/>
      <c r="K143" s="98">
        <f>май.25!K143+июн.25!H143-июн.25!G143</f>
        <v>1000</v>
      </c>
      <c r="L143" s="22" t="b">
        <f t="shared" si="8"/>
        <v>1</v>
      </c>
      <c r="M143" s="95"/>
    </row>
    <row r="144" spans="1:13">
      <c r="A144" s="45"/>
      <c r="B144" s="3">
        <v>131.13200000000001</v>
      </c>
      <c r="C144" s="95"/>
      <c r="D144" s="95"/>
      <c r="E144" s="95">
        <f t="shared" si="6"/>
        <v>0</v>
      </c>
      <c r="F144" s="29">
        <v>4.71</v>
      </c>
      <c r="G144" s="98">
        <f t="shared" si="7"/>
        <v>0</v>
      </c>
      <c r="H144" s="98"/>
      <c r="I144" s="150"/>
      <c r="J144" s="102"/>
      <c r="K144" s="98">
        <f>май.25!K144+июн.25!H144-июн.25!G144</f>
        <v>-7848.39</v>
      </c>
      <c r="L144" s="22" t="b">
        <f t="shared" si="8"/>
        <v>0</v>
      </c>
      <c r="M144" s="95">
        <v>28671</v>
      </c>
    </row>
    <row r="145" spans="1:13">
      <c r="A145" s="45"/>
      <c r="B145" s="3" t="s">
        <v>34</v>
      </c>
      <c r="C145" s="95"/>
      <c r="D145" s="95"/>
      <c r="E145" s="95">
        <f t="shared" si="6"/>
        <v>0</v>
      </c>
      <c r="F145" s="140">
        <v>6.73</v>
      </c>
      <c r="G145" s="98">
        <f t="shared" si="7"/>
        <v>0</v>
      </c>
      <c r="H145" s="98"/>
      <c r="I145" s="150"/>
      <c r="J145" s="102"/>
      <c r="K145" s="98">
        <f>май.25!K145+июн.25!H145-июн.25!G145</f>
        <v>-19519.79</v>
      </c>
      <c r="L145" s="22" t="b">
        <f t="shared" si="8"/>
        <v>1</v>
      </c>
      <c r="M145" s="95"/>
    </row>
    <row r="146" spans="1:13">
      <c r="A146" s="45"/>
      <c r="B146" s="3">
        <v>134</v>
      </c>
      <c r="C146" s="95"/>
      <c r="D146" s="95"/>
      <c r="E146" s="95">
        <f t="shared" si="6"/>
        <v>0</v>
      </c>
      <c r="F146" s="140">
        <v>6.73</v>
      </c>
      <c r="G146" s="98">
        <f t="shared" si="7"/>
        <v>0</v>
      </c>
      <c r="H146" s="98"/>
      <c r="I146" s="150"/>
      <c r="J146" s="102"/>
      <c r="K146" s="98">
        <f>май.25!K146+июн.25!H146-июн.25!G146</f>
        <v>0</v>
      </c>
      <c r="L146" s="22" t="b">
        <f t="shared" si="8"/>
        <v>1</v>
      </c>
      <c r="M146" s="95"/>
    </row>
    <row r="147" spans="1:13">
      <c r="A147" s="45"/>
      <c r="B147" s="3">
        <v>135</v>
      </c>
      <c r="C147" s="95"/>
      <c r="D147" s="95"/>
      <c r="E147" s="95">
        <f t="shared" si="6"/>
        <v>0</v>
      </c>
      <c r="F147" s="140">
        <v>6.73</v>
      </c>
      <c r="G147" s="98">
        <f t="shared" si="7"/>
        <v>0</v>
      </c>
      <c r="H147" s="98"/>
      <c r="I147" s="150"/>
      <c r="J147" s="102"/>
      <c r="K147" s="98">
        <f>май.25!K147+июн.25!H147-июн.25!G147</f>
        <v>-109.94999999999999</v>
      </c>
      <c r="L147" s="22" t="b">
        <f t="shared" si="8"/>
        <v>1</v>
      </c>
      <c r="M147" s="95"/>
    </row>
    <row r="148" spans="1:13">
      <c r="A148" s="45"/>
      <c r="B148" s="3">
        <v>136</v>
      </c>
      <c r="C148" s="95"/>
      <c r="D148" s="95"/>
      <c r="E148" s="95">
        <f t="shared" si="6"/>
        <v>0</v>
      </c>
      <c r="F148" s="29">
        <v>4.71</v>
      </c>
      <c r="G148" s="98">
        <f t="shared" si="7"/>
        <v>0</v>
      </c>
      <c r="H148" s="98"/>
      <c r="I148" s="150"/>
      <c r="J148" s="102"/>
      <c r="K148" s="98">
        <f>май.25!K148+июн.25!H148-июн.25!G148</f>
        <v>0</v>
      </c>
      <c r="L148" s="22" t="b">
        <f t="shared" si="8"/>
        <v>0</v>
      </c>
      <c r="M148" s="95">
        <v>2971</v>
      </c>
    </row>
    <row r="149" spans="1:13">
      <c r="A149" s="45"/>
      <c r="B149" s="3">
        <v>137</v>
      </c>
      <c r="C149" s="95"/>
      <c r="D149" s="95"/>
      <c r="E149" s="95">
        <f t="shared" si="6"/>
        <v>0</v>
      </c>
      <c r="F149" s="140">
        <v>6.73</v>
      </c>
      <c r="G149" s="98">
        <f t="shared" si="7"/>
        <v>0</v>
      </c>
      <c r="H149" s="98"/>
      <c r="I149" s="150"/>
      <c r="J149" s="102"/>
      <c r="K149" s="98">
        <f>май.25!K149+июн.25!H149-июн.25!G149</f>
        <v>0</v>
      </c>
      <c r="L149" s="22" t="b">
        <f t="shared" si="8"/>
        <v>1</v>
      </c>
      <c r="M149" s="95"/>
    </row>
    <row r="150" spans="1:13">
      <c r="A150" s="45"/>
      <c r="B150" s="3">
        <v>138</v>
      </c>
      <c r="C150" s="95"/>
      <c r="D150" s="95"/>
      <c r="E150" s="95">
        <f t="shared" si="6"/>
        <v>0</v>
      </c>
      <c r="F150" s="140">
        <v>6.73</v>
      </c>
      <c r="G150" s="98">
        <f t="shared" si="7"/>
        <v>0</v>
      </c>
      <c r="H150" s="98"/>
      <c r="I150" s="150"/>
      <c r="J150" s="102"/>
      <c r="K150" s="98">
        <f>май.25!K150+июн.25!H150-июн.25!G150</f>
        <v>0</v>
      </c>
      <c r="L150" s="22" t="b">
        <f t="shared" si="8"/>
        <v>1</v>
      </c>
      <c r="M150" s="95"/>
    </row>
    <row r="151" spans="1:13">
      <c r="A151" s="45"/>
      <c r="B151" s="3">
        <v>139</v>
      </c>
      <c r="C151" s="95"/>
      <c r="D151" s="95"/>
      <c r="E151" s="95">
        <f t="shared" si="6"/>
        <v>0</v>
      </c>
      <c r="F151" s="140">
        <v>6.73</v>
      </c>
      <c r="G151" s="98">
        <f t="shared" si="7"/>
        <v>0</v>
      </c>
      <c r="H151" s="98"/>
      <c r="I151" s="150"/>
      <c r="J151" s="102"/>
      <c r="K151" s="98">
        <f>май.25!K151+июн.25!H151-июн.25!G151</f>
        <v>926.7</v>
      </c>
      <c r="L151" s="22" t="b">
        <f t="shared" si="8"/>
        <v>0</v>
      </c>
      <c r="M151" s="95">
        <v>179</v>
      </c>
    </row>
    <row r="152" spans="1:13">
      <c r="A152" s="45"/>
      <c r="B152" s="3">
        <v>140</v>
      </c>
      <c r="C152" s="95"/>
      <c r="D152" s="95"/>
      <c r="E152" s="95">
        <f t="shared" si="6"/>
        <v>0</v>
      </c>
      <c r="F152" s="140">
        <v>6.73</v>
      </c>
      <c r="G152" s="98">
        <f t="shared" si="7"/>
        <v>0</v>
      </c>
      <c r="H152" s="98"/>
      <c r="I152" s="150"/>
      <c r="J152" s="102"/>
      <c r="K152" s="98">
        <f>май.25!K152+июн.25!H152-июн.25!G152</f>
        <v>3500.3199999999997</v>
      </c>
      <c r="L152" s="22" t="b">
        <f t="shared" si="8"/>
        <v>1</v>
      </c>
      <c r="M152" s="95"/>
    </row>
    <row r="153" spans="1:13">
      <c r="A153" s="45"/>
      <c r="B153" s="3">
        <v>141</v>
      </c>
      <c r="C153" s="95"/>
      <c r="D153" s="95"/>
      <c r="E153" s="95">
        <f t="shared" si="6"/>
        <v>0</v>
      </c>
      <c r="F153" s="140">
        <v>6.73</v>
      </c>
      <c r="G153" s="98">
        <f t="shared" si="7"/>
        <v>0</v>
      </c>
      <c r="H153" s="98"/>
      <c r="I153" s="150"/>
      <c r="J153" s="102"/>
      <c r="K153" s="98">
        <f>май.25!K153+июн.25!H153-июн.25!G153</f>
        <v>-13071.02</v>
      </c>
      <c r="L153" s="22" t="b">
        <f t="shared" si="8"/>
        <v>1</v>
      </c>
      <c r="M153" s="95"/>
    </row>
    <row r="154" spans="1:13">
      <c r="A154" s="45"/>
      <c r="B154" s="3">
        <v>142</v>
      </c>
      <c r="C154" s="95"/>
      <c r="D154" s="95"/>
      <c r="E154" s="95">
        <f t="shared" si="6"/>
        <v>0</v>
      </c>
      <c r="F154" s="140">
        <v>6.73</v>
      </c>
      <c r="G154" s="98">
        <f t="shared" si="7"/>
        <v>0</v>
      </c>
      <c r="H154" s="98"/>
      <c r="I154" s="150"/>
      <c r="J154" s="102"/>
      <c r="K154" s="98">
        <f>май.25!K154+июн.25!H154-июн.25!G154</f>
        <v>0</v>
      </c>
      <c r="L154" s="22" t="b">
        <f t="shared" si="8"/>
        <v>1</v>
      </c>
      <c r="M154" s="95"/>
    </row>
    <row r="155" spans="1:13">
      <c r="A155" s="45"/>
      <c r="B155" s="3">
        <v>143</v>
      </c>
      <c r="C155" s="95"/>
      <c r="D155" s="95"/>
      <c r="E155" s="95">
        <f t="shared" si="6"/>
        <v>0</v>
      </c>
      <c r="F155" s="140">
        <v>6.73</v>
      </c>
      <c r="G155" s="98">
        <f t="shared" si="7"/>
        <v>0</v>
      </c>
      <c r="H155" s="98"/>
      <c r="I155" s="150"/>
      <c r="J155" s="102"/>
      <c r="K155" s="98">
        <f>май.25!K155+июн.25!H155-июн.25!G155</f>
        <v>-5938.51</v>
      </c>
      <c r="L155" s="22" t="b">
        <f t="shared" si="8"/>
        <v>1</v>
      </c>
      <c r="M155" s="95"/>
    </row>
    <row r="156" spans="1:13">
      <c r="A156" s="45"/>
      <c r="B156" s="3">
        <v>144</v>
      </c>
      <c r="C156" s="95"/>
      <c r="D156" s="95"/>
      <c r="E156" s="95">
        <f t="shared" si="6"/>
        <v>0</v>
      </c>
      <c r="F156" s="140">
        <v>6.73</v>
      </c>
      <c r="G156" s="98">
        <f t="shared" si="7"/>
        <v>0</v>
      </c>
      <c r="H156" s="98"/>
      <c r="I156" s="150"/>
      <c r="J156" s="102"/>
      <c r="K156" s="98">
        <f>май.25!K156+июн.25!H156-июн.25!G156</f>
        <v>0</v>
      </c>
      <c r="L156" s="22" t="b">
        <f t="shared" si="8"/>
        <v>1</v>
      </c>
      <c r="M156" s="95"/>
    </row>
    <row r="157" spans="1:13">
      <c r="A157" s="45"/>
      <c r="B157" s="3">
        <v>145</v>
      </c>
      <c r="C157" s="95"/>
      <c r="D157" s="95"/>
      <c r="E157" s="95">
        <f t="shared" si="6"/>
        <v>0</v>
      </c>
      <c r="F157" s="140">
        <v>6.73</v>
      </c>
      <c r="G157" s="98">
        <f t="shared" si="7"/>
        <v>0</v>
      </c>
      <c r="H157" s="98"/>
      <c r="I157" s="150"/>
      <c r="J157" s="102"/>
      <c r="K157" s="98">
        <f>май.25!K157+июн.25!H157-июн.25!G157</f>
        <v>-1942.23</v>
      </c>
      <c r="L157" s="22" t="b">
        <f t="shared" si="8"/>
        <v>0</v>
      </c>
      <c r="M157" s="95">
        <v>2961</v>
      </c>
    </row>
    <row r="158" spans="1:13">
      <c r="A158" s="45"/>
      <c r="B158" s="3">
        <v>146</v>
      </c>
      <c r="C158" s="95"/>
      <c r="D158" s="95"/>
      <c r="E158" s="95">
        <f t="shared" si="6"/>
        <v>0</v>
      </c>
      <c r="F158" s="140">
        <v>6.73</v>
      </c>
      <c r="G158" s="98">
        <f t="shared" si="7"/>
        <v>0</v>
      </c>
      <c r="H158" s="98"/>
      <c r="I158" s="150"/>
      <c r="J158" s="102"/>
      <c r="K158" s="98">
        <f>май.25!K158+июн.25!H158-июн.25!G158</f>
        <v>-71870.650000000009</v>
      </c>
      <c r="L158" s="22" t="b">
        <f t="shared" si="8"/>
        <v>1</v>
      </c>
      <c r="M158" s="95"/>
    </row>
    <row r="159" spans="1:13">
      <c r="A159" s="45"/>
      <c r="B159" s="3">
        <v>147</v>
      </c>
      <c r="C159" s="95"/>
      <c r="D159" s="95"/>
      <c r="E159" s="95">
        <f t="shared" si="6"/>
        <v>0</v>
      </c>
      <c r="F159" s="140">
        <v>6.73</v>
      </c>
      <c r="G159" s="98">
        <f t="shared" si="7"/>
        <v>0</v>
      </c>
      <c r="H159" s="98"/>
      <c r="I159" s="150"/>
      <c r="J159" s="102"/>
      <c r="K159" s="98">
        <f>май.25!K159+июн.25!H159-июн.25!G159</f>
        <v>0</v>
      </c>
      <c r="L159" s="22" t="b">
        <f t="shared" si="8"/>
        <v>1</v>
      </c>
      <c r="M159" s="95"/>
    </row>
    <row r="160" spans="1:13">
      <c r="A160" s="45"/>
      <c r="B160" s="3">
        <v>148</v>
      </c>
      <c r="C160" s="95"/>
      <c r="D160" s="95"/>
      <c r="E160" s="95">
        <f t="shared" si="6"/>
        <v>0</v>
      </c>
      <c r="F160" s="140">
        <v>6.73</v>
      </c>
      <c r="G160" s="98">
        <f t="shared" si="7"/>
        <v>0</v>
      </c>
      <c r="H160" s="98"/>
      <c r="I160" s="150"/>
      <c r="J160" s="102"/>
      <c r="K160" s="98">
        <f>май.25!K160+июн.25!H160-июн.25!G160</f>
        <v>-213.14</v>
      </c>
      <c r="L160" s="22" t="b">
        <f t="shared" si="8"/>
        <v>1</v>
      </c>
      <c r="M160" s="95"/>
    </row>
    <row r="161" spans="1:13">
      <c r="A161" s="45"/>
      <c r="B161" s="3">
        <v>149</v>
      </c>
      <c r="C161" s="95"/>
      <c r="D161" s="95"/>
      <c r="E161" s="95">
        <f t="shared" si="6"/>
        <v>0</v>
      </c>
      <c r="F161" s="140">
        <v>6.73</v>
      </c>
      <c r="G161" s="98">
        <f t="shared" si="7"/>
        <v>0</v>
      </c>
      <c r="H161" s="98"/>
      <c r="I161" s="150"/>
      <c r="J161" s="102"/>
      <c r="K161" s="98">
        <f>май.25!K161+июн.25!H161-июн.25!G161</f>
        <v>-3833.5899999999983</v>
      </c>
      <c r="L161" s="22" t="b">
        <f t="shared" si="8"/>
        <v>1</v>
      </c>
      <c r="M161" s="95"/>
    </row>
    <row r="162" spans="1:13">
      <c r="A162" s="45"/>
      <c r="B162" s="3">
        <v>150</v>
      </c>
      <c r="C162" s="95"/>
      <c r="D162" s="95"/>
      <c r="E162" s="95">
        <f t="shared" si="6"/>
        <v>0</v>
      </c>
      <c r="F162" s="140">
        <v>6.73</v>
      </c>
      <c r="G162" s="98">
        <f t="shared" si="7"/>
        <v>0</v>
      </c>
      <c r="H162" s="98"/>
      <c r="I162" s="150"/>
      <c r="J162" s="102"/>
      <c r="K162" s="98">
        <f>май.25!K162+июн.25!H162-июн.25!G162</f>
        <v>-47.129999999999995</v>
      </c>
      <c r="L162" s="22" t="b">
        <f t="shared" si="8"/>
        <v>1</v>
      </c>
      <c r="M162" s="95"/>
    </row>
    <row r="163" spans="1:13">
      <c r="A163" s="45"/>
      <c r="B163" s="3">
        <v>151</v>
      </c>
      <c r="C163" s="95"/>
      <c r="D163" s="95"/>
      <c r="E163" s="95">
        <f t="shared" si="6"/>
        <v>0</v>
      </c>
      <c r="F163" s="140">
        <v>6.73</v>
      </c>
      <c r="G163" s="98">
        <f t="shared" si="7"/>
        <v>0</v>
      </c>
      <c r="H163" s="98"/>
      <c r="I163" s="150"/>
      <c r="J163" s="102"/>
      <c r="K163" s="98">
        <f>май.25!K163+июн.25!H163-июн.25!G163</f>
        <v>0</v>
      </c>
      <c r="L163" s="22" t="b">
        <f t="shared" si="8"/>
        <v>1</v>
      </c>
      <c r="M163" s="95"/>
    </row>
    <row r="164" spans="1:13">
      <c r="A164" s="45"/>
      <c r="B164" s="3">
        <v>152</v>
      </c>
      <c r="C164" s="95"/>
      <c r="D164" s="95"/>
      <c r="E164" s="95">
        <f t="shared" si="6"/>
        <v>0</v>
      </c>
      <c r="F164" s="140">
        <v>6.73</v>
      </c>
      <c r="G164" s="98">
        <f t="shared" si="7"/>
        <v>0</v>
      </c>
      <c r="H164" s="98"/>
      <c r="I164" s="150"/>
      <c r="J164" s="102"/>
      <c r="K164" s="98">
        <f>май.25!K164+июн.25!H164-июн.25!G164</f>
        <v>-14220.199999999999</v>
      </c>
      <c r="L164" s="22" t="b">
        <f t="shared" si="8"/>
        <v>0</v>
      </c>
      <c r="M164" s="95">
        <v>1267</v>
      </c>
    </row>
    <row r="165" spans="1:13">
      <c r="A165" s="45"/>
      <c r="B165" s="3">
        <v>153</v>
      </c>
      <c r="C165" s="95"/>
      <c r="D165" s="95"/>
      <c r="E165" s="95">
        <f t="shared" si="6"/>
        <v>0</v>
      </c>
      <c r="F165" s="140">
        <v>6.73</v>
      </c>
      <c r="G165" s="98">
        <f t="shared" si="7"/>
        <v>0</v>
      </c>
      <c r="H165" s="98"/>
      <c r="I165" s="150"/>
      <c r="J165" s="102"/>
      <c r="K165" s="98">
        <f>май.25!K165+июн.25!H165-июн.25!G165</f>
        <v>-234.56</v>
      </c>
      <c r="L165" s="22" t="b">
        <f t="shared" si="8"/>
        <v>0</v>
      </c>
      <c r="M165" s="95">
        <v>215</v>
      </c>
    </row>
    <row r="166" spans="1:13">
      <c r="A166" s="45"/>
      <c r="B166" s="3">
        <v>154</v>
      </c>
      <c r="C166" s="95"/>
      <c r="D166" s="95"/>
      <c r="E166" s="95">
        <f t="shared" si="6"/>
        <v>0</v>
      </c>
      <c r="F166" s="140">
        <v>6.73</v>
      </c>
      <c r="G166" s="98">
        <f t="shared" si="7"/>
        <v>0</v>
      </c>
      <c r="H166" s="98"/>
      <c r="I166" s="150"/>
      <c r="J166" s="102"/>
      <c r="K166" s="98">
        <f>май.25!K166+июн.25!H166-июн.25!G166</f>
        <v>0</v>
      </c>
      <c r="L166" s="22" t="b">
        <f t="shared" si="8"/>
        <v>1</v>
      </c>
      <c r="M166" s="95"/>
    </row>
    <row r="167" spans="1:13">
      <c r="A167" s="45"/>
      <c r="B167" s="3">
        <v>155</v>
      </c>
      <c r="C167" s="95"/>
      <c r="D167" s="95"/>
      <c r="E167" s="95">
        <f t="shared" si="6"/>
        <v>0</v>
      </c>
      <c r="F167" s="140">
        <v>6.73</v>
      </c>
      <c r="G167" s="98">
        <f t="shared" si="7"/>
        <v>0</v>
      </c>
      <c r="H167" s="98"/>
      <c r="I167" s="150"/>
      <c r="J167" s="102"/>
      <c r="K167" s="98">
        <f>май.25!K167+июн.25!H167-июн.25!G167</f>
        <v>0</v>
      </c>
      <c r="L167" s="22" t="b">
        <f t="shared" si="8"/>
        <v>1</v>
      </c>
      <c r="M167" s="95"/>
    </row>
    <row r="168" spans="1:13">
      <c r="A168" s="45"/>
      <c r="B168" s="3">
        <v>156</v>
      </c>
      <c r="C168" s="95"/>
      <c r="D168" s="95"/>
      <c r="E168" s="95">
        <f t="shared" si="6"/>
        <v>0</v>
      </c>
      <c r="F168" s="140">
        <v>6.73</v>
      </c>
      <c r="G168" s="98">
        <f t="shared" si="7"/>
        <v>0</v>
      </c>
      <c r="H168" s="98"/>
      <c r="I168" s="150"/>
      <c r="J168" s="102"/>
      <c r="K168" s="98">
        <f>май.25!K168+июн.25!H168-июн.25!G168</f>
        <v>0</v>
      </c>
      <c r="L168" s="22" t="b">
        <f t="shared" si="8"/>
        <v>1</v>
      </c>
      <c r="M168" s="95"/>
    </row>
    <row r="169" spans="1:13">
      <c r="A169" s="45"/>
      <c r="B169" s="3">
        <v>157</v>
      </c>
      <c r="C169" s="95"/>
      <c r="D169" s="95"/>
      <c r="E169" s="95">
        <f t="shared" si="6"/>
        <v>0</v>
      </c>
      <c r="F169" s="140">
        <v>6.73</v>
      </c>
      <c r="G169" s="98">
        <f t="shared" si="7"/>
        <v>0</v>
      </c>
      <c r="H169" s="98"/>
      <c r="I169" s="150"/>
      <c r="J169" s="102"/>
      <c r="K169" s="98">
        <f>май.25!K169+июн.25!H169-июн.25!G169</f>
        <v>0</v>
      </c>
      <c r="L169" s="22" t="b">
        <f t="shared" si="8"/>
        <v>1</v>
      </c>
      <c r="M169" s="95"/>
    </row>
    <row r="170" spans="1:13">
      <c r="A170" s="45"/>
      <c r="B170" s="3">
        <v>158</v>
      </c>
      <c r="C170" s="95"/>
      <c r="D170" s="95"/>
      <c r="E170" s="95">
        <f t="shared" si="6"/>
        <v>0</v>
      </c>
      <c r="F170" s="140">
        <v>6.73</v>
      </c>
      <c r="G170" s="98">
        <f t="shared" si="7"/>
        <v>0</v>
      </c>
      <c r="H170" s="98"/>
      <c r="I170" s="150"/>
      <c r="J170" s="102"/>
      <c r="K170" s="98">
        <f>май.25!K170+июн.25!H170-июн.25!G170</f>
        <v>0</v>
      </c>
      <c r="L170" s="22" t="b">
        <f t="shared" si="8"/>
        <v>1</v>
      </c>
      <c r="M170" s="95"/>
    </row>
    <row r="171" spans="1:13">
      <c r="A171" s="45"/>
      <c r="B171" s="3">
        <v>159</v>
      </c>
      <c r="C171" s="95"/>
      <c r="D171" s="95"/>
      <c r="E171" s="95">
        <f t="shared" si="6"/>
        <v>0</v>
      </c>
      <c r="F171" s="140">
        <v>6.73</v>
      </c>
      <c r="G171" s="98">
        <f t="shared" si="7"/>
        <v>0</v>
      </c>
      <c r="H171" s="98"/>
      <c r="I171" s="150"/>
      <c r="J171" s="102"/>
      <c r="K171" s="98">
        <f>май.25!K171+июн.25!H171-июн.25!G171</f>
        <v>920.39999999999986</v>
      </c>
      <c r="L171" s="22" t="b">
        <f t="shared" si="8"/>
        <v>0</v>
      </c>
      <c r="M171" s="95">
        <v>694</v>
      </c>
    </row>
    <row r="172" spans="1:13">
      <c r="A172" s="45"/>
      <c r="B172" s="3">
        <v>160</v>
      </c>
      <c r="C172" s="95"/>
      <c r="D172" s="95"/>
      <c r="E172" s="95">
        <f t="shared" si="6"/>
        <v>0</v>
      </c>
      <c r="F172" s="140">
        <v>6.73</v>
      </c>
      <c r="G172" s="98">
        <f t="shared" si="7"/>
        <v>0</v>
      </c>
      <c r="H172" s="98"/>
      <c r="I172" s="150"/>
      <c r="J172" s="102"/>
      <c r="K172" s="98">
        <f>май.25!K172+июн.25!H172-июн.25!G172</f>
        <v>0</v>
      </c>
      <c r="L172" s="22" t="b">
        <f t="shared" si="8"/>
        <v>1</v>
      </c>
      <c r="M172" s="95"/>
    </row>
    <row r="173" spans="1:13">
      <c r="A173" s="45"/>
      <c r="B173" s="3">
        <v>161</v>
      </c>
      <c r="C173" s="95"/>
      <c r="D173" s="95"/>
      <c r="E173" s="95">
        <f t="shared" si="6"/>
        <v>0</v>
      </c>
      <c r="F173" s="140">
        <v>6.73</v>
      </c>
      <c r="G173" s="98">
        <f t="shared" si="7"/>
        <v>0</v>
      </c>
      <c r="H173" s="98"/>
      <c r="I173" s="150"/>
      <c r="J173" s="102"/>
      <c r="K173" s="98">
        <f>май.25!K173+июн.25!H173-июн.25!G173</f>
        <v>0</v>
      </c>
      <c r="L173" s="22" t="b">
        <f t="shared" si="8"/>
        <v>1</v>
      </c>
      <c r="M173" s="95"/>
    </row>
    <row r="174" spans="1:13">
      <c r="A174" s="45"/>
      <c r="B174" s="3">
        <v>162</v>
      </c>
      <c r="C174" s="95"/>
      <c r="D174" s="95"/>
      <c r="E174" s="95">
        <f t="shared" si="6"/>
        <v>0</v>
      </c>
      <c r="F174" s="140">
        <v>6.73</v>
      </c>
      <c r="G174" s="98">
        <f t="shared" si="7"/>
        <v>0</v>
      </c>
      <c r="H174" s="98"/>
      <c r="I174" s="150"/>
      <c r="J174" s="102"/>
      <c r="K174" s="98">
        <f>май.25!K174+июн.25!H174-июн.25!G174</f>
        <v>-168.59</v>
      </c>
      <c r="L174" s="22" t="b">
        <f t="shared" si="8"/>
        <v>1</v>
      </c>
      <c r="M174" s="95"/>
    </row>
    <row r="175" spans="1:13">
      <c r="A175" s="45"/>
      <c r="B175" s="3">
        <v>163</v>
      </c>
      <c r="C175" s="95"/>
      <c r="D175" s="95"/>
      <c r="E175" s="95">
        <f t="shared" si="6"/>
        <v>0</v>
      </c>
      <c r="F175" s="29">
        <v>4.71</v>
      </c>
      <c r="G175" s="98">
        <f t="shared" si="7"/>
        <v>0</v>
      </c>
      <c r="H175" s="98"/>
      <c r="I175" s="150"/>
      <c r="J175" s="102"/>
      <c r="K175" s="98">
        <f>май.25!K175+июн.25!H175-июн.25!G175</f>
        <v>-7195.09</v>
      </c>
      <c r="L175" s="22" t="b">
        <f t="shared" si="8"/>
        <v>0</v>
      </c>
      <c r="M175" s="95">
        <v>2536</v>
      </c>
    </row>
    <row r="176" spans="1:13">
      <c r="A176" s="45"/>
      <c r="B176" s="3">
        <v>164</v>
      </c>
      <c r="C176" s="95"/>
      <c r="D176" s="95"/>
      <c r="E176" s="95">
        <f t="shared" si="6"/>
        <v>0</v>
      </c>
      <c r="F176" s="29">
        <v>4.71</v>
      </c>
      <c r="G176" s="98">
        <f t="shared" si="7"/>
        <v>0</v>
      </c>
      <c r="H176" s="98"/>
      <c r="I176" s="150"/>
      <c r="J176" s="102"/>
      <c r="K176" s="98">
        <f>май.25!K176+июн.25!H176-июн.25!G176</f>
        <v>-10920.760000000002</v>
      </c>
      <c r="L176" s="22" t="b">
        <f t="shared" si="8"/>
        <v>0</v>
      </c>
      <c r="M176" s="95">
        <v>6790</v>
      </c>
    </row>
    <row r="177" spans="1:13">
      <c r="A177" s="45"/>
      <c r="B177" s="3">
        <v>165</v>
      </c>
      <c r="C177" s="95"/>
      <c r="D177" s="95"/>
      <c r="E177" s="95">
        <f t="shared" si="6"/>
        <v>0</v>
      </c>
      <c r="F177" s="140">
        <v>6.73</v>
      </c>
      <c r="G177" s="98">
        <f t="shared" si="7"/>
        <v>0</v>
      </c>
      <c r="H177" s="98"/>
      <c r="I177" s="150"/>
      <c r="J177" s="102"/>
      <c r="K177" s="98">
        <f>май.25!K177+июн.25!H177-июн.25!G177</f>
        <v>0</v>
      </c>
      <c r="L177" s="22" t="b">
        <f t="shared" si="8"/>
        <v>1</v>
      </c>
      <c r="M177" s="95"/>
    </row>
    <row r="178" spans="1:13">
      <c r="A178" s="45"/>
      <c r="B178" s="3">
        <v>166</v>
      </c>
      <c r="C178" s="95"/>
      <c r="D178" s="95"/>
      <c r="E178" s="95">
        <f t="shared" si="6"/>
        <v>0</v>
      </c>
      <c r="F178" s="29">
        <v>4.71</v>
      </c>
      <c r="G178" s="98">
        <f t="shared" si="7"/>
        <v>0</v>
      </c>
      <c r="H178" s="98"/>
      <c r="I178" s="150"/>
      <c r="J178" s="102"/>
      <c r="K178" s="98">
        <f>май.25!K178+июн.25!H178-июн.25!G178</f>
        <v>-21555.919999999998</v>
      </c>
      <c r="L178" s="22" t="b">
        <f t="shared" si="8"/>
        <v>0</v>
      </c>
      <c r="M178" s="95">
        <v>18768</v>
      </c>
    </row>
    <row r="179" spans="1:13">
      <c r="A179" s="45"/>
      <c r="B179" s="3">
        <v>167</v>
      </c>
      <c r="C179" s="95"/>
      <c r="D179" s="95"/>
      <c r="E179" s="95">
        <f t="shared" si="6"/>
        <v>0</v>
      </c>
      <c r="F179" s="140">
        <v>6.73</v>
      </c>
      <c r="G179" s="98">
        <f t="shared" si="7"/>
        <v>0</v>
      </c>
      <c r="H179" s="98"/>
      <c r="I179" s="150"/>
      <c r="J179" s="102"/>
      <c r="K179" s="98">
        <f>май.25!K179+июн.25!H179-июн.25!G179</f>
        <v>0</v>
      </c>
      <c r="L179" s="22" t="b">
        <f t="shared" si="8"/>
        <v>1</v>
      </c>
      <c r="M179" s="95"/>
    </row>
    <row r="180" spans="1:13">
      <c r="A180" s="45"/>
      <c r="B180" s="3">
        <v>168</v>
      </c>
      <c r="C180" s="95"/>
      <c r="D180" s="95"/>
      <c r="E180" s="95">
        <f t="shared" si="6"/>
        <v>0</v>
      </c>
      <c r="F180" s="140">
        <v>6.73</v>
      </c>
      <c r="G180" s="98">
        <f t="shared" si="7"/>
        <v>0</v>
      </c>
      <c r="H180" s="98"/>
      <c r="I180" s="150"/>
      <c r="J180" s="102"/>
      <c r="K180" s="98">
        <f>май.25!K180+июн.25!H180-июн.25!G180</f>
        <v>0</v>
      </c>
      <c r="L180" s="22" t="b">
        <f t="shared" si="8"/>
        <v>1</v>
      </c>
      <c r="M180" s="95"/>
    </row>
    <row r="181" spans="1:13">
      <c r="A181" s="45"/>
      <c r="B181" s="3">
        <v>169</v>
      </c>
      <c r="C181" s="95"/>
      <c r="D181" s="95"/>
      <c r="E181" s="95">
        <f t="shared" si="6"/>
        <v>0</v>
      </c>
      <c r="F181" s="140">
        <v>6.73</v>
      </c>
      <c r="G181" s="98">
        <f t="shared" si="7"/>
        <v>0</v>
      </c>
      <c r="H181" s="98"/>
      <c r="I181" s="150"/>
      <c r="J181" s="102"/>
      <c r="K181" s="98">
        <f>май.25!K181+июн.25!H181-июн.25!G181</f>
        <v>0</v>
      </c>
      <c r="L181" s="22" t="b">
        <f t="shared" si="8"/>
        <v>1</v>
      </c>
      <c r="M181" s="95"/>
    </row>
    <row r="182" spans="1:13">
      <c r="A182" s="45"/>
      <c r="B182" s="3">
        <v>170</v>
      </c>
      <c r="C182" s="95"/>
      <c r="D182" s="95"/>
      <c r="E182" s="95">
        <f t="shared" si="6"/>
        <v>0</v>
      </c>
      <c r="F182" s="140">
        <v>6.73</v>
      </c>
      <c r="G182" s="98">
        <f t="shared" si="7"/>
        <v>0</v>
      </c>
      <c r="H182" s="98"/>
      <c r="I182" s="150"/>
      <c r="J182" s="102"/>
      <c r="K182" s="98">
        <f>май.25!K182+июн.25!H182-июн.25!G182</f>
        <v>0</v>
      </c>
      <c r="L182" s="22" t="b">
        <f t="shared" si="8"/>
        <v>1</v>
      </c>
      <c r="M182" s="95"/>
    </row>
    <row r="183" spans="1:13">
      <c r="A183" s="55"/>
      <c r="B183" s="3">
        <v>171</v>
      </c>
      <c r="C183" s="95"/>
      <c r="D183" s="95"/>
      <c r="E183" s="95">
        <f t="shared" si="6"/>
        <v>0</v>
      </c>
      <c r="F183" s="140">
        <v>6.73</v>
      </c>
      <c r="G183" s="98">
        <f t="shared" si="7"/>
        <v>0</v>
      </c>
      <c r="H183" s="98"/>
      <c r="I183" s="150"/>
      <c r="J183" s="102"/>
      <c r="K183" s="98">
        <f>май.25!K183+июн.25!H183-июн.25!G183</f>
        <v>-7919.65</v>
      </c>
      <c r="L183" s="22" t="b">
        <f t="shared" si="8"/>
        <v>0</v>
      </c>
      <c r="M183" s="95">
        <v>241</v>
      </c>
    </row>
    <row r="184" spans="1:13">
      <c r="A184" s="45"/>
      <c r="B184" s="3">
        <v>172</v>
      </c>
      <c r="C184" s="95"/>
      <c r="D184" s="95"/>
      <c r="E184" s="95">
        <f t="shared" si="6"/>
        <v>0</v>
      </c>
      <c r="F184" s="140">
        <v>6.73</v>
      </c>
      <c r="G184" s="98">
        <f t="shared" si="7"/>
        <v>0</v>
      </c>
      <c r="H184" s="98"/>
      <c r="I184" s="150"/>
      <c r="J184" s="102"/>
      <c r="K184" s="98">
        <f>май.25!K184+июн.25!H184-июн.25!G184</f>
        <v>0</v>
      </c>
      <c r="L184" s="22" t="b">
        <f t="shared" si="8"/>
        <v>1</v>
      </c>
      <c r="M184" s="95"/>
    </row>
    <row r="185" spans="1:13">
      <c r="A185" s="45"/>
      <c r="B185" s="3">
        <v>173</v>
      </c>
      <c r="C185" s="95"/>
      <c r="D185" s="95"/>
      <c r="E185" s="95">
        <f t="shared" si="6"/>
        <v>0</v>
      </c>
      <c r="F185" s="140">
        <v>6.73</v>
      </c>
      <c r="G185" s="98">
        <f t="shared" si="7"/>
        <v>0</v>
      </c>
      <c r="H185" s="98"/>
      <c r="I185" s="150"/>
      <c r="J185" s="102"/>
      <c r="K185" s="98">
        <f>май.25!K185+июн.25!H185-июн.25!G185</f>
        <v>-2486.1299999999997</v>
      </c>
      <c r="L185" s="22" t="b">
        <f t="shared" si="8"/>
        <v>1</v>
      </c>
      <c r="M185" s="95"/>
    </row>
    <row r="186" spans="1:13">
      <c r="A186" s="45"/>
      <c r="B186" s="3">
        <v>174</v>
      </c>
      <c r="C186" s="95"/>
      <c r="D186" s="95"/>
      <c r="E186" s="95">
        <f t="shared" si="6"/>
        <v>0</v>
      </c>
      <c r="F186" s="140">
        <v>6.73</v>
      </c>
      <c r="G186" s="98">
        <f t="shared" si="7"/>
        <v>0</v>
      </c>
      <c r="H186" s="98"/>
      <c r="I186" s="150"/>
      <c r="J186" s="102"/>
      <c r="K186" s="98">
        <f>май.25!K186+июн.25!H186-июн.25!G186</f>
        <v>0</v>
      </c>
      <c r="L186" s="22" t="b">
        <f t="shared" si="8"/>
        <v>1</v>
      </c>
      <c r="M186" s="95"/>
    </row>
    <row r="187" spans="1:13">
      <c r="A187" s="45"/>
      <c r="B187" s="3">
        <v>175</v>
      </c>
      <c r="C187" s="95"/>
      <c r="D187" s="95"/>
      <c r="E187" s="95">
        <f t="shared" si="6"/>
        <v>0</v>
      </c>
      <c r="F187" s="140">
        <v>6.73</v>
      </c>
      <c r="G187" s="98">
        <f t="shared" si="7"/>
        <v>0</v>
      </c>
      <c r="H187" s="98"/>
      <c r="I187" s="150"/>
      <c r="J187" s="102"/>
      <c r="K187" s="98">
        <f>май.25!K187+июн.25!H187-июн.25!G187</f>
        <v>0</v>
      </c>
      <c r="L187" s="22" t="b">
        <f t="shared" si="8"/>
        <v>1</v>
      </c>
      <c r="M187" s="95"/>
    </row>
    <row r="188" spans="1:13">
      <c r="A188" s="45"/>
      <c r="B188" s="3">
        <v>176</v>
      </c>
      <c r="C188" s="95"/>
      <c r="D188" s="95"/>
      <c r="E188" s="95">
        <f t="shared" si="6"/>
        <v>0</v>
      </c>
      <c r="F188" s="140">
        <v>6.73</v>
      </c>
      <c r="G188" s="98">
        <f t="shared" si="7"/>
        <v>0</v>
      </c>
      <c r="H188" s="98"/>
      <c r="I188" s="150"/>
      <c r="J188" s="102"/>
      <c r="K188" s="98">
        <f>май.25!K188+июн.25!H188-июн.25!G188</f>
        <v>0</v>
      </c>
      <c r="L188" s="22" t="b">
        <f t="shared" si="8"/>
        <v>1</v>
      </c>
      <c r="M188" s="95"/>
    </row>
    <row r="189" spans="1:13">
      <c r="A189" s="45"/>
      <c r="B189" s="3">
        <v>177</v>
      </c>
      <c r="C189" s="95"/>
      <c r="D189" s="95"/>
      <c r="E189" s="95">
        <f t="shared" si="6"/>
        <v>0</v>
      </c>
      <c r="F189" s="140">
        <v>6.73</v>
      </c>
      <c r="G189" s="98">
        <f t="shared" si="7"/>
        <v>0</v>
      </c>
      <c r="H189" s="98"/>
      <c r="I189" s="150"/>
      <c r="J189" s="102"/>
      <c r="K189" s="98">
        <f>май.25!K189+июн.25!H189-июн.25!G189</f>
        <v>0</v>
      </c>
      <c r="L189" s="22" t="b">
        <f t="shared" si="8"/>
        <v>1</v>
      </c>
      <c r="M189" s="95"/>
    </row>
    <row r="190" spans="1:13">
      <c r="A190" s="45"/>
      <c r="B190" s="3">
        <v>178</v>
      </c>
      <c r="C190" s="95"/>
      <c r="D190" s="95"/>
      <c r="E190" s="95">
        <f t="shared" si="6"/>
        <v>0</v>
      </c>
      <c r="F190" s="140">
        <v>6.73</v>
      </c>
      <c r="G190" s="98">
        <f t="shared" si="7"/>
        <v>0</v>
      </c>
      <c r="H190" s="98"/>
      <c r="I190" s="150"/>
      <c r="J190" s="102"/>
      <c r="K190" s="98">
        <f>май.25!K190+июн.25!H190-июн.25!G190</f>
        <v>0</v>
      </c>
      <c r="L190" s="22" t="b">
        <f t="shared" si="8"/>
        <v>1</v>
      </c>
      <c r="M190" s="95"/>
    </row>
    <row r="191" spans="1:13">
      <c r="A191" s="45"/>
      <c r="B191" s="3">
        <v>179</v>
      </c>
      <c r="C191" s="95"/>
      <c r="D191" s="95"/>
      <c r="E191" s="95">
        <f t="shared" si="6"/>
        <v>0</v>
      </c>
      <c r="F191" s="140">
        <v>6.73</v>
      </c>
      <c r="G191" s="98">
        <f t="shared" si="7"/>
        <v>0</v>
      </c>
      <c r="H191" s="98"/>
      <c r="I191" s="150"/>
      <c r="J191" s="102"/>
      <c r="K191" s="98">
        <f>май.25!K191+июн.25!H191-июн.25!G191</f>
        <v>0</v>
      </c>
      <c r="L191" s="22" t="b">
        <f t="shared" si="8"/>
        <v>1</v>
      </c>
      <c r="M191" s="95"/>
    </row>
    <row r="192" spans="1:13">
      <c r="A192" s="45"/>
      <c r="B192" s="3">
        <v>180</v>
      </c>
      <c r="C192" s="95"/>
      <c r="D192" s="95"/>
      <c r="E192" s="95">
        <f t="shared" si="6"/>
        <v>0</v>
      </c>
      <c r="F192" s="140">
        <v>6.73</v>
      </c>
      <c r="G192" s="98">
        <f t="shared" si="7"/>
        <v>0</v>
      </c>
      <c r="H192" s="98"/>
      <c r="I192" s="150"/>
      <c r="J192" s="102"/>
      <c r="K192" s="98">
        <f>май.25!K192+июн.25!H192-июн.25!G192</f>
        <v>-933.34</v>
      </c>
      <c r="L192" s="22" t="b">
        <f t="shared" si="8"/>
        <v>1</v>
      </c>
      <c r="M192" s="95"/>
    </row>
    <row r="193" spans="1:13">
      <c r="A193" s="45"/>
      <c r="B193" s="3">
        <v>181</v>
      </c>
      <c r="C193" s="95"/>
      <c r="D193" s="95"/>
      <c r="E193" s="95">
        <f t="shared" si="6"/>
        <v>0</v>
      </c>
      <c r="F193" s="140">
        <v>6.73</v>
      </c>
      <c r="G193" s="98">
        <f t="shared" si="7"/>
        <v>0</v>
      </c>
      <c r="H193" s="98"/>
      <c r="I193" s="150"/>
      <c r="J193" s="102"/>
      <c r="K193" s="98">
        <f>май.25!K193+июн.25!H193-июн.25!G193</f>
        <v>-1517.7200000000005</v>
      </c>
      <c r="L193" s="22" t="b">
        <f t="shared" si="8"/>
        <v>0</v>
      </c>
      <c r="M193" s="95">
        <v>7</v>
      </c>
    </row>
    <row r="194" spans="1:13">
      <c r="A194" s="45"/>
      <c r="B194" s="3">
        <v>182</v>
      </c>
      <c r="C194" s="95"/>
      <c r="D194" s="95"/>
      <c r="E194" s="95">
        <f t="shared" si="6"/>
        <v>0</v>
      </c>
      <c r="F194" s="140">
        <v>6.73</v>
      </c>
      <c r="G194" s="98">
        <f t="shared" si="7"/>
        <v>0</v>
      </c>
      <c r="H194" s="98"/>
      <c r="I194" s="150"/>
      <c r="J194" s="102"/>
      <c r="K194" s="98">
        <f>май.25!K194+июн.25!H194-июн.25!G194</f>
        <v>0</v>
      </c>
      <c r="L194" s="22" t="b">
        <f t="shared" si="8"/>
        <v>1</v>
      </c>
      <c r="M194" s="95"/>
    </row>
    <row r="195" spans="1:13">
      <c r="A195" s="45"/>
      <c r="B195" s="3">
        <v>183</v>
      </c>
      <c r="C195" s="95"/>
      <c r="D195" s="95"/>
      <c r="E195" s="95">
        <f t="shared" si="6"/>
        <v>0</v>
      </c>
      <c r="F195" s="140">
        <v>6.73</v>
      </c>
      <c r="G195" s="98">
        <f t="shared" si="7"/>
        <v>0</v>
      </c>
      <c r="H195" s="98"/>
      <c r="I195" s="150"/>
      <c r="J195" s="102"/>
      <c r="K195" s="98">
        <f>май.25!K195+июн.25!H195-июн.25!G195</f>
        <v>-10037.419999999998</v>
      </c>
      <c r="L195" s="22" t="b">
        <f t="shared" si="8"/>
        <v>0</v>
      </c>
      <c r="M195" s="95">
        <v>668</v>
      </c>
    </row>
    <row r="196" spans="1:13">
      <c r="A196" s="45"/>
      <c r="B196" s="3">
        <v>184</v>
      </c>
      <c r="C196" s="95"/>
      <c r="D196" s="95"/>
      <c r="E196" s="95">
        <f t="shared" si="6"/>
        <v>0</v>
      </c>
      <c r="F196" s="29">
        <v>4.71</v>
      </c>
      <c r="G196" s="98">
        <f t="shared" si="7"/>
        <v>0</v>
      </c>
      <c r="H196" s="98"/>
      <c r="I196" s="150"/>
      <c r="J196" s="102"/>
      <c r="K196" s="98">
        <f>май.25!K196+июн.25!H196-июн.25!G196</f>
        <v>-12662.330000000002</v>
      </c>
      <c r="L196" s="22" t="b">
        <f t="shared" si="8"/>
        <v>0</v>
      </c>
      <c r="M196" s="95">
        <v>28381</v>
      </c>
    </row>
    <row r="197" spans="1:13">
      <c r="A197" s="45"/>
      <c r="B197" s="3">
        <v>185</v>
      </c>
      <c r="C197" s="95"/>
      <c r="D197" s="95"/>
      <c r="E197" s="95">
        <f t="shared" si="6"/>
        <v>0</v>
      </c>
      <c r="F197" s="140">
        <v>6.73</v>
      </c>
      <c r="G197" s="98">
        <f t="shared" si="7"/>
        <v>0</v>
      </c>
      <c r="H197" s="98"/>
      <c r="I197" s="150"/>
      <c r="J197" s="102"/>
      <c r="K197" s="98">
        <f>май.25!K197+июн.25!H197-июн.25!G197</f>
        <v>-16249.82</v>
      </c>
      <c r="L197" s="22" t="b">
        <f t="shared" si="8"/>
        <v>1</v>
      </c>
      <c r="M197" s="95"/>
    </row>
    <row r="198" spans="1:13">
      <c r="A198" s="45"/>
      <c r="B198" s="3">
        <v>186</v>
      </c>
      <c r="C198" s="95"/>
      <c r="D198" s="95"/>
      <c r="E198" s="95">
        <f t="shared" si="6"/>
        <v>0</v>
      </c>
      <c r="F198" s="48">
        <v>4.71</v>
      </c>
      <c r="G198" s="98">
        <f t="shared" si="7"/>
        <v>0</v>
      </c>
      <c r="H198" s="98"/>
      <c r="I198" s="150"/>
      <c r="J198" s="102"/>
      <c r="K198" s="98">
        <f>май.25!K198+июн.25!H198-июн.25!G198</f>
        <v>-26737.350000000002</v>
      </c>
      <c r="L198" s="22" t="b">
        <f t="shared" si="8"/>
        <v>0</v>
      </c>
      <c r="M198" s="95">
        <v>12188</v>
      </c>
    </row>
    <row r="199" spans="1:13">
      <c r="A199" s="45"/>
      <c r="B199" s="3">
        <v>187</v>
      </c>
      <c r="C199" s="95"/>
      <c r="D199" s="95"/>
      <c r="E199" s="95">
        <f t="shared" si="6"/>
        <v>0</v>
      </c>
      <c r="F199" s="140">
        <v>6.73</v>
      </c>
      <c r="G199" s="98">
        <f t="shared" si="7"/>
        <v>0</v>
      </c>
      <c r="H199" s="98"/>
      <c r="I199" s="150"/>
      <c r="J199" s="102"/>
      <c r="K199" s="98">
        <f>май.25!K199+июн.25!H199-июн.25!G199</f>
        <v>0</v>
      </c>
      <c r="L199" s="22" t="b">
        <f t="shared" si="8"/>
        <v>0</v>
      </c>
      <c r="M199" s="95">
        <v>67</v>
      </c>
    </row>
    <row r="200" spans="1:13">
      <c r="A200" s="45"/>
      <c r="B200" s="3">
        <v>188</v>
      </c>
      <c r="C200" s="95"/>
      <c r="D200" s="95"/>
      <c r="E200" s="95">
        <f t="shared" si="6"/>
        <v>0</v>
      </c>
      <c r="F200" s="140">
        <v>6.73</v>
      </c>
      <c r="G200" s="98">
        <f t="shared" si="7"/>
        <v>0</v>
      </c>
      <c r="H200" s="98"/>
      <c r="I200" s="150"/>
      <c r="J200" s="102"/>
      <c r="K200" s="98">
        <f>май.25!K200+июн.25!H200-июн.25!G200</f>
        <v>0</v>
      </c>
      <c r="L200" s="22" t="b">
        <f t="shared" si="8"/>
        <v>1</v>
      </c>
      <c r="M200" s="95"/>
    </row>
    <row r="201" spans="1:13">
      <c r="A201" s="45"/>
      <c r="B201" s="3">
        <v>189</v>
      </c>
      <c r="C201" s="95"/>
      <c r="D201" s="95"/>
      <c r="E201" s="95">
        <f t="shared" si="6"/>
        <v>0</v>
      </c>
      <c r="F201" s="140">
        <v>6.73</v>
      </c>
      <c r="G201" s="98">
        <f t="shared" si="7"/>
        <v>0</v>
      </c>
      <c r="H201" s="98"/>
      <c r="I201" s="150"/>
      <c r="J201" s="102"/>
      <c r="K201" s="98">
        <f>май.25!K201+июн.25!H201-июн.25!G201</f>
        <v>0</v>
      </c>
      <c r="L201" s="22" t="b">
        <f t="shared" si="8"/>
        <v>1</v>
      </c>
      <c r="M201" s="95"/>
    </row>
    <row r="202" spans="1:13">
      <c r="A202" s="45"/>
      <c r="B202" s="3">
        <v>190</v>
      </c>
      <c r="C202" s="95"/>
      <c r="D202" s="95"/>
      <c r="E202" s="95">
        <f t="shared" si="6"/>
        <v>0</v>
      </c>
      <c r="F202" s="140">
        <v>6.73</v>
      </c>
      <c r="G202" s="98">
        <f t="shared" si="7"/>
        <v>0</v>
      </c>
      <c r="H202" s="98"/>
      <c r="I202" s="150"/>
      <c r="J202" s="102"/>
      <c r="K202" s="98">
        <f>май.25!K202+июн.25!H202-июн.25!G202</f>
        <v>0</v>
      </c>
      <c r="L202" s="22" t="b">
        <f t="shared" si="8"/>
        <v>1</v>
      </c>
      <c r="M202" s="95"/>
    </row>
    <row r="203" spans="1:13">
      <c r="A203" s="45"/>
      <c r="B203" s="3">
        <v>191</v>
      </c>
      <c r="C203" s="95"/>
      <c r="D203" s="95"/>
      <c r="E203" s="95">
        <f t="shared" si="6"/>
        <v>0</v>
      </c>
      <c r="F203" s="140">
        <v>6.73</v>
      </c>
      <c r="G203" s="98">
        <f t="shared" si="7"/>
        <v>0</v>
      </c>
      <c r="H203" s="98"/>
      <c r="I203" s="150"/>
      <c r="J203" s="102"/>
      <c r="K203" s="98">
        <f>май.25!K203+июн.25!H203-июн.25!G203</f>
        <v>-37353.679999999993</v>
      </c>
      <c r="L203" s="22" t="b">
        <f t="shared" si="8"/>
        <v>1</v>
      </c>
      <c r="M203" s="95"/>
    </row>
    <row r="204" spans="1:13">
      <c r="A204" s="45"/>
      <c r="B204" s="3">
        <v>192</v>
      </c>
      <c r="C204" s="95"/>
      <c r="D204" s="95"/>
      <c r="E204" s="95">
        <f t="shared" ref="E204:E272" si="9">D204-C204</f>
        <v>0</v>
      </c>
      <c r="F204" s="140">
        <v>6.73</v>
      </c>
      <c r="G204" s="98">
        <f t="shared" ref="G204:G272" si="10">F204*E204</f>
        <v>0</v>
      </c>
      <c r="H204" s="98"/>
      <c r="I204" s="150"/>
      <c r="J204" s="102"/>
      <c r="K204" s="98">
        <f>май.25!K204+июн.25!H204-июн.25!G204</f>
        <v>0</v>
      </c>
      <c r="L204" s="22" t="b">
        <f t="shared" ref="L204:L272" si="11">C204=M204</f>
        <v>1</v>
      </c>
      <c r="M204" s="95"/>
    </row>
    <row r="205" spans="1:13">
      <c r="A205" s="45"/>
      <c r="B205" s="11" t="s">
        <v>41</v>
      </c>
      <c r="C205" s="95"/>
      <c r="D205" s="95"/>
      <c r="E205" s="95">
        <f t="shared" si="9"/>
        <v>0</v>
      </c>
      <c r="F205" s="140">
        <v>6.73</v>
      </c>
      <c r="G205" s="98">
        <f t="shared" si="10"/>
        <v>0</v>
      </c>
      <c r="H205" s="98"/>
      <c r="I205" s="150"/>
      <c r="J205" s="102"/>
      <c r="K205" s="98">
        <f>май.25!K205+июн.25!H205-июн.25!G205</f>
        <v>-16208.470000000001</v>
      </c>
      <c r="M205" s="95"/>
    </row>
    <row r="206" spans="1:13">
      <c r="A206" s="55"/>
      <c r="B206" s="11">
        <v>193</v>
      </c>
      <c r="C206" s="95"/>
      <c r="D206" s="95"/>
      <c r="E206" s="95">
        <f t="shared" si="9"/>
        <v>0</v>
      </c>
      <c r="F206" s="140">
        <v>6.73</v>
      </c>
      <c r="G206" s="98">
        <f t="shared" si="10"/>
        <v>0</v>
      </c>
      <c r="H206" s="98"/>
      <c r="I206" s="150"/>
      <c r="J206" s="102"/>
      <c r="K206" s="98">
        <f>май.25!K206+июн.25!H206-июн.25!G206</f>
        <v>-315.19</v>
      </c>
      <c r="L206" s="22" t="b">
        <f t="shared" si="11"/>
        <v>0</v>
      </c>
      <c r="M206" s="95">
        <v>1589</v>
      </c>
    </row>
    <row r="207" spans="1:13">
      <c r="A207" s="45"/>
      <c r="B207" s="3">
        <v>194</v>
      </c>
      <c r="C207" s="95"/>
      <c r="D207" s="95"/>
      <c r="E207" s="95">
        <f t="shared" si="9"/>
        <v>0</v>
      </c>
      <c r="F207" s="140">
        <v>6.73</v>
      </c>
      <c r="G207" s="98">
        <f t="shared" si="10"/>
        <v>0</v>
      </c>
      <c r="H207" s="98"/>
      <c r="I207" s="150"/>
      <c r="J207" s="102"/>
      <c r="K207" s="98">
        <f>май.25!K207+июн.25!H207-июн.25!G207</f>
        <v>18669.700000000004</v>
      </c>
      <c r="L207" s="22" t="b">
        <f t="shared" si="11"/>
        <v>0</v>
      </c>
      <c r="M207" s="95">
        <v>15923</v>
      </c>
    </row>
    <row r="208" spans="1:13">
      <c r="A208" s="45"/>
      <c r="B208" s="3">
        <v>195</v>
      </c>
      <c r="C208" s="95"/>
      <c r="D208" s="95"/>
      <c r="E208" s="95">
        <f t="shared" si="9"/>
        <v>0</v>
      </c>
      <c r="F208" s="29">
        <v>4.71</v>
      </c>
      <c r="G208" s="98">
        <f t="shared" si="10"/>
        <v>0</v>
      </c>
      <c r="H208" s="98"/>
      <c r="I208" s="150"/>
      <c r="J208" s="102"/>
      <c r="K208" s="98">
        <f>май.25!K208+июн.25!H208-июн.25!G208</f>
        <v>-13924.730000000003</v>
      </c>
      <c r="L208" s="22" t="b">
        <f t="shared" si="11"/>
        <v>0</v>
      </c>
      <c r="M208" s="95">
        <v>23361</v>
      </c>
    </row>
    <row r="209" spans="1:13">
      <c r="A209" s="45"/>
      <c r="B209" s="3">
        <v>196</v>
      </c>
      <c r="C209" s="95"/>
      <c r="D209" s="95"/>
      <c r="E209" s="95">
        <f t="shared" si="9"/>
        <v>0</v>
      </c>
      <c r="F209" s="140">
        <v>6.73</v>
      </c>
      <c r="G209" s="98">
        <f t="shared" si="10"/>
        <v>0</v>
      </c>
      <c r="H209" s="98"/>
      <c r="I209" s="150"/>
      <c r="J209" s="102"/>
      <c r="K209" s="98">
        <f>май.25!K209+июн.25!H209-июн.25!G209</f>
        <v>0</v>
      </c>
      <c r="L209" s="22" t="b">
        <f t="shared" si="11"/>
        <v>1</v>
      </c>
      <c r="M209" s="95"/>
    </row>
    <row r="210" spans="1:13">
      <c r="A210" s="45"/>
      <c r="B210" s="3">
        <v>197</v>
      </c>
      <c r="C210" s="95"/>
      <c r="D210" s="95"/>
      <c r="E210" s="95">
        <f t="shared" si="9"/>
        <v>0</v>
      </c>
      <c r="F210" s="140">
        <v>6.73</v>
      </c>
      <c r="G210" s="98">
        <f t="shared" si="10"/>
        <v>0</v>
      </c>
      <c r="H210" s="98"/>
      <c r="I210" s="150"/>
      <c r="J210" s="102"/>
      <c r="K210" s="98">
        <f>май.25!K210+июн.25!H210-июн.25!G210</f>
        <v>0</v>
      </c>
      <c r="L210" s="22" t="b">
        <f t="shared" si="11"/>
        <v>1</v>
      </c>
      <c r="M210" s="95"/>
    </row>
    <row r="211" spans="1:13">
      <c r="A211" s="45"/>
      <c r="B211" s="3">
        <v>198</v>
      </c>
      <c r="C211" s="95"/>
      <c r="D211" s="95"/>
      <c r="E211" s="95">
        <f t="shared" si="9"/>
        <v>0</v>
      </c>
      <c r="F211" s="140">
        <v>6.73</v>
      </c>
      <c r="G211" s="98">
        <f t="shared" si="10"/>
        <v>0</v>
      </c>
      <c r="H211" s="98"/>
      <c r="I211" s="150"/>
      <c r="J211" s="102"/>
      <c r="K211" s="98">
        <f>май.25!K211+июн.25!H211-июн.25!G211</f>
        <v>0</v>
      </c>
      <c r="L211" s="22" t="b">
        <f t="shared" si="11"/>
        <v>1</v>
      </c>
      <c r="M211" s="95"/>
    </row>
    <row r="212" spans="1:13">
      <c r="A212" s="45"/>
      <c r="B212" s="3">
        <v>199</v>
      </c>
      <c r="C212" s="95"/>
      <c r="D212" s="95"/>
      <c r="E212" s="95">
        <f t="shared" si="9"/>
        <v>0</v>
      </c>
      <c r="F212" s="140">
        <v>6.73</v>
      </c>
      <c r="G212" s="98">
        <f t="shared" si="10"/>
        <v>0</v>
      </c>
      <c r="H212" s="98"/>
      <c r="I212" s="150"/>
      <c r="J212" s="102"/>
      <c r="K212" s="98">
        <f>май.25!K212+июн.25!H212-июн.25!G212</f>
        <v>0</v>
      </c>
      <c r="L212" s="22" t="b">
        <f t="shared" si="11"/>
        <v>1</v>
      </c>
      <c r="M212" s="95"/>
    </row>
    <row r="213" spans="1:13">
      <c r="A213" s="45"/>
      <c r="B213" s="3">
        <v>200</v>
      </c>
      <c r="C213" s="95"/>
      <c r="D213" s="95"/>
      <c r="E213" s="95">
        <f t="shared" si="9"/>
        <v>0</v>
      </c>
      <c r="F213" s="140">
        <v>6.73</v>
      </c>
      <c r="G213" s="98">
        <f t="shared" si="10"/>
        <v>0</v>
      </c>
      <c r="H213" s="98"/>
      <c r="I213" s="150"/>
      <c r="J213" s="102"/>
      <c r="K213" s="98">
        <f>май.25!K213+июн.25!H213-июн.25!G213</f>
        <v>-38279.269999999997</v>
      </c>
      <c r="L213" s="22" t="b">
        <f t="shared" si="11"/>
        <v>1</v>
      </c>
      <c r="M213" s="95"/>
    </row>
    <row r="214" spans="1:13">
      <c r="A214" s="45"/>
      <c r="B214" s="3">
        <v>201</v>
      </c>
      <c r="C214" s="95"/>
      <c r="D214" s="95"/>
      <c r="E214" s="95">
        <f t="shared" si="9"/>
        <v>0</v>
      </c>
      <c r="F214" s="140">
        <v>6.73</v>
      </c>
      <c r="G214" s="98">
        <f t="shared" si="10"/>
        <v>0</v>
      </c>
      <c r="H214" s="98"/>
      <c r="I214" s="150"/>
      <c r="J214" s="102"/>
      <c r="K214" s="98">
        <f>май.25!K214+июн.25!H214-июн.25!G214</f>
        <v>0</v>
      </c>
      <c r="L214" s="22" t="b">
        <f t="shared" si="11"/>
        <v>1</v>
      </c>
      <c r="M214" s="95"/>
    </row>
    <row r="215" spans="1:13">
      <c r="A215" s="45"/>
      <c r="B215" s="3">
        <v>202</v>
      </c>
      <c r="C215" s="95"/>
      <c r="D215" s="95"/>
      <c r="E215" s="95">
        <f t="shared" si="9"/>
        <v>0</v>
      </c>
      <c r="F215" s="140">
        <v>6.73</v>
      </c>
      <c r="G215" s="98">
        <f t="shared" si="10"/>
        <v>0</v>
      </c>
      <c r="H215" s="98"/>
      <c r="I215" s="150"/>
      <c r="J215" s="102"/>
      <c r="K215" s="98">
        <f>май.25!K215+июн.25!H215-июн.25!G215</f>
        <v>-1612.6000000000001</v>
      </c>
      <c r="L215" s="22" t="b">
        <f t="shared" si="11"/>
        <v>1</v>
      </c>
      <c r="M215" s="95"/>
    </row>
    <row r="216" spans="1:13">
      <c r="A216" s="45"/>
      <c r="B216" s="3">
        <v>203</v>
      </c>
      <c r="C216" s="95"/>
      <c r="D216" s="95"/>
      <c r="E216" s="95">
        <f t="shared" si="9"/>
        <v>0</v>
      </c>
      <c r="F216" s="140">
        <v>6.73</v>
      </c>
      <c r="G216" s="98">
        <f t="shared" si="10"/>
        <v>0</v>
      </c>
      <c r="H216" s="98"/>
      <c r="I216" s="150"/>
      <c r="J216" s="102"/>
      <c r="K216" s="98">
        <f>май.25!K216+июн.25!H216-июн.25!G216</f>
        <v>-391.04000000000008</v>
      </c>
      <c r="L216" s="22" t="b">
        <f t="shared" si="11"/>
        <v>1</v>
      </c>
      <c r="M216" s="95"/>
    </row>
    <row r="217" spans="1:13">
      <c r="A217" s="45"/>
      <c r="B217" s="3">
        <v>204</v>
      </c>
      <c r="C217" s="95"/>
      <c r="D217" s="95"/>
      <c r="E217" s="95">
        <f t="shared" si="9"/>
        <v>0</v>
      </c>
      <c r="F217" s="140">
        <v>6.73</v>
      </c>
      <c r="G217" s="98">
        <f t="shared" si="10"/>
        <v>0</v>
      </c>
      <c r="H217" s="98"/>
      <c r="I217" s="150"/>
      <c r="J217" s="102"/>
      <c r="K217" s="98">
        <f>май.25!K217+июн.25!H217-июн.25!G217</f>
        <v>-21.990000000000002</v>
      </c>
      <c r="L217" s="22" t="b">
        <f t="shared" si="11"/>
        <v>1</v>
      </c>
      <c r="M217" s="95"/>
    </row>
    <row r="218" spans="1:13">
      <c r="A218" s="45"/>
      <c r="B218" s="3">
        <v>205</v>
      </c>
      <c r="C218" s="95"/>
      <c r="D218" s="95"/>
      <c r="E218" s="95">
        <f t="shared" si="9"/>
        <v>0</v>
      </c>
      <c r="F218" s="140">
        <v>6.73</v>
      </c>
      <c r="G218" s="98">
        <f t="shared" si="10"/>
        <v>0</v>
      </c>
      <c r="H218" s="98"/>
      <c r="I218" s="150"/>
      <c r="J218" s="102"/>
      <c r="K218" s="98">
        <f>май.25!K218+июн.25!H218-июн.25!G218</f>
        <v>0</v>
      </c>
      <c r="L218" s="22" t="b">
        <f t="shared" si="11"/>
        <v>1</v>
      </c>
      <c r="M218" s="95"/>
    </row>
    <row r="219" spans="1:13">
      <c r="A219" s="45"/>
      <c r="B219" s="3">
        <v>206</v>
      </c>
      <c r="C219" s="95"/>
      <c r="D219" s="95"/>
      <c r="E219" s="95">
        <f t="shared" si="9"/>
        <v>0</v>
      </c>
      <c r="F219" s="140">
        <v>6.73</v>
      </c>
      <c r="G219" s="98">
        <f t="shared" si="10"/>
        <v>0</v>
      </c>
      <c r="H219" s="98"/>
      <c r="I219" s="150"/>
      <c r="J219" s="102"/>
      <c r="K219" s="98">
        <f>май.25!K219+июн.25!H219-июн.25!G219</f>
        <v>-22402.17</v>
      </c>
      <c r="L219" s="22" t="b">
        <f t="shared" si="11"/>
        <v>1</v>
      </c>
      <c r="M219" s="95"/>
    </row>
    <row r="220" spans="1:13">
      <c r="A220" s="45"/>
      <c r="B220" s="3">
        <v>207</v>
      </c>
      <c r="C220" s="95"/>
      <c r="D220" s="95"/>
      <c r="E220" s="95">
        <f t="shared" si="9"/>
        <v>0</v>
      </c>
      <c r="F220" s="140">
        <v>6.73</v>
      </c>
      <c r="G220" s="98">
        <f t="shared" si="10"/>
        <v>0</v>
      </c>
      <c r="H220" s="98"/>
      <c r="I220" s="150"/>
      <c r="J220" s="102"/>
      <c r="K220" s="98">
        <f>май.25!K220+июн.25!H220-июн.25!G220</f>
        <v>0</v>
      </c>
      <c r="L220" s="22" t="b">
        <f t="shared" si="11"/>
        <v>0</v>
      </c>
      <c r="M220" s="95">
        <v>129</v>
      </c>
    </row>
    <row r="221" spans="1:13">
      <c r="A221" s="45"/>
      <c r="B221" s="3">
        <v>208</v>
      </c>
      <c r="C221" s="95"/>
      <c r="D221" s="95"/>
      <c r="E221" s="95">
        <f t="shared" si="9"/>
        <v>0</v>
      </c>
      <c r="F221" s="48">
        <v>4.71</v>
      </c>
      <c r="G221" s="98">
        <f t="shared" si="10"/>
        <v>0</v>
      </c>
      <c r="H221" s="98"/>
      <c r="I221" s="150"/>
      <c r="J221" s="102"/>
      <c r="K221" s="98">
        <f>май.25!K221+июн.25!H221-июн.25!G221</f>
        <v>-13508.550000000001</v>
      </c>
      <c r="L221" s="22" t="b">
        <f t="shared" si="11"/>
        <v>0</v>
      </c>
      <c r="M221" s="95">
        <v>27829</v>
      </c>
    </row>
    <row r="222" spans="1:13">
      <c r="A222" s="45"/>
      <c r="B222" s="11">
        <v>209</v>
      </c>
      <c r="C222" s="95"/>
      <c r="D222" s="95"/>
      <c r="E222" s="95">
        <f t="shared" si="9"/>
        <v>0</v>
      </c>
      <c r="F222" s="3">
        <v>6.73</v>
      </c>
      <c r="G222" s="98">
        <f t="shared" si="10"/>
        <v>0</v>
      </c>
      <c r="H222" s="98"/>
      <c r="I222" s="150"/>
      <c r="J222" s="102"/>
      <c r="K222" s="98">
        <f>май.25!K222+июн.25!H222-июн.25!G222</f>
        <v>-20142.84</v>
      </c>
      <c r="M222" s="95"/>
    </row>
    <row r="223" spans="1:13">
      <c r="A223" s="45"/>
      <c r="B223" s="11" t="s">
        <v>37</v>
      </c>
      <c r="C223" s="95"/>
      <c r="D223" s="95"/>
      <c r="E223" s="95">
        <f t="shared" si="9"/>
        <v>0</v>
      </c>
      <c r="F223" s="3">
        <v>6.73</v>
      </c>
      <c r="G223" s="98">
        <f t="shared" si="10"/>
        <v>0</v>
      </c>
      <c r="H223" s="98"/>
      <c r="I223" s="150"/>
      <c r="J223" s="102"/>
      <c r="K223" s="98">
        <f>май.25!K223+июн.25!H223-июн.25!G223</f>
        <v>-813.63</v>
      </c>
      <c r="M223" s="95"/>
    </row>
    <row r="224" spans="1:13">
      <c r="A224" s="45"/>
      <c r="B224" s="11" t="s">
        <v>27</v>
      </c>
      <c r="C224" s="95"/>
      <c r="D224" s="95"/>
      <c r="E224" s="95">
        <f t="shared" si="9"/>
        <v>0</v>
      </c>
      <c r="F224" s="48">
        <v>4.71</v>
      </c>
      <c r="G224" s="98">
        <f t="shared" si="10"/>
        <v>0</v>
      </c>
      <c r="H224" s="98"/>
      <c r="I224" s="150"/>
      <c r="J224" s="102"/>
      <c r="K224" s="98">
        <f>май.25!K224+июн.25!H224-июн.25!G224</f>
        <v>1812.0400000000002</v>
      </c>
      <c r="L224" s="22" t="b">
        <f t="shared" si="11"/>
        <v>0</v>
      </c>
      <c r="M224" s="95">
        <v>5738</v>
      </c>
    </row>
    <row r="225" spans="1:13">
      <c r="A225" s="45"/>
      <c r="B225" s="3">
        <v>210</v>
      </c>
      <c r="C225" s="95"/>
      <c r="D225" s="95"/>
      <c r="E225" s="95">
        <f t="shared" si="9"/>
        <v>0</v>
      </c>
      <c r="F225" s="140">
        <v>6.73</v>
      </c>
      <c r="G225" s="98">
        <f t="shared" si="10"/>
        <v>0</v>
      </c>
      <c r="H225" s="98"/>
      <c r="I225" s="150"/>
      <c r="J225" s="102"/>
      <c r="K225" s="98">
        <f>май.25!K225+июн.25!H225-июн.25!G225</f>
        <v>727.7</v>
      </c>
      <c r="L225" s="22" t="b">
        <f t="shared" si="11"/>
        <v>0</v>
      </c>
      <c r="M225" s="95">
        <v>13171</v>
      </c>
    </row>
    <row r="226" spans="1:13">
      <c r="A226" s="45"/>
      <c r="B226" s="3">
        <v>211</v>
      </c>
      <c r="C226" s="95"/>
      <c r="D226" s="95"/>
      <c r="E226" s="95">
        <f t="shared" si="9"/>
        <v>0</v>
      </c>
      <c r="F226" s="140">
        <v>6.73</v>
      </c>
      <c r="G226" s="98">
        <f t="shared" si="10"/>
        <v>0</v>
      </c>
      <c r="H226" s="98"/>
      <c r="I226" s="150"/>
      <c r="J226" s="102"/>
      <c r="K226" s="98">
        <f>май.25!K226+июн.25!H226-июн.25!G226</f>
        <v>-2243.5100000000002</v>
      </c>
      <c r="L226" s="22" t="b">
        <f t="shared" si="11"/>
        <v>1</v>
      </c>
      <c r="M226" s="95"/>
    </row>
    <row r="227" spans="1:13">
      <c r="A227" s="45"/>
      <c r="B227" s="3">
        <v>212</v>
      </c>
      <c r="C227" s="95"/>
      <c r="D227" s="95"/>
      <c r="E227" s="95">
        <f t="shared" si="9"/>
        <v>0</v>
      </c>
      <c r="F227" s="140">
        <v>6.73</v>
      </c>
      <c r="G227" s="98">
        <f t="shared" si="10"/>
        <v>0</v>
      </c>
      <c r="H227" s="98"/>
      <c r="I227" s="150"/>
      <c r="J227" s="102"/>
      <c r="K227" s="98">
        <f>май.25!K227+июн.25!H227-июн.25!G227</f>
        <v>0</v>
      </c>
      <c r="L227" s="22" t="b">
        <f t="shared" si="11"/>
        <v>1</v>
      </c>
      <c r="M227" s="95"/>
    </row>
    <row r="228" spans="1:13">
      <c r="A228" s="45"/>
      <c r="B228" s="3">
        <v>213</v>
      </c>
      <c r="C228" s="95"/>
      <c r="D228" s="95"/>
      <c r="E228" s="95">
        <f t="shared" si="9"/>
        <v>0</v>
      </c>
      <c r="F228" s="140">
        <v>6.73</v>
      </c>
      <c r="G228" s="98">
        <f t="shared" si="10"/>
        <v>0</v>
      </c>
      <c r="H228" s="98"/>
      <c r="I228" s="150"/>
      <c r="J228" s="102"/>
      <c r="K228" s="98">
        <f>май.25!K228+июн.25!H228-июн.25!G228</f>
        <v>0</v>
      </c>
      <c r="L228" s="22" t="b">
        <f t="shared" si="11"/>
        <v>1</v>
      </c>
      <c r="M228" s="95"/>
    </row>
    <row r="229" spans="1:13">
      <c r="A229" s="45"/>
      <c r="B229" s="3">
        <v>214</v>
      </c>
      <c r="C229" s="95"/>
      <c r="D229" s="95"/>
      <c r="E229" s="95">
        <f t="shared" si="9"/>
        <v>0</v>
      </c>
      <c r="F229" s="140">
        <v>6.73</v>
      </c>
      <c r="G229" s="98">
        <f t="shared" si="10"/>
        <v>0</v>
      </c>
      <c r="H229" s="98"/>
      <c r="I229" s="150"/>
      <c r="J229" s="102"/>
      <c r="K229" s="98">
        <f>май.25!K229+июн.25!H229-июн.25!G229</f>
        <v>0</v>
      </c>
      <c r="L229" s="22" t="b">
        <f t="shared" si="11"/>
        <v>1</v>
      </c>
      <c r="M229" s="95"/>
    </row>
    <row r="230" spans="1:13">
      <c r="A230" s="45"/>
      <c r="B230" s="3">
        <v>215</v>
      </c>
      <c r="C230" s="95"/>
      <c r="D230" s="95"/>
      <c r="E230" s="95">
        <f t="shared" si="9"/>
        <v>0</v>
      </c>
      <c r="F230" s="140">
        <v>6.73</v>
      </c>
      <c r="G230" s="98">
        <f t="shared" si="10"/>
        <v>0</v>
      </c>
      <c r="H230" s="98"/>
      <c r="I230" s="150"/>
      <c r="J230" s="102"/>
      <c r="K230" s="98">
        <f>май.25!K230+июн.25!H230-июн.25!G230</f>
        <v>3716.3100000000004</v>
      </c>
      <c r="L230" s="22" t="b">
        <f t="shared" si="11"/>
        <v>1</v>
      </c>
      <c r="M230" s="95"/>
    </row>
    <row r="231" spans="1:13">
      <c r="A231" s="45"/>
      <c r="B231" s="3">
        <v>216</v>
      </c>
      <c r="C231" s="95"/>
      <c r="D231" s="95"/>
      <c r="E231" s="95">
        <f t="shared" si="9"/>
        <v>0</v>
      </c>
      <c r="F231" s="29">
        <v>4.71</v>
      </c>
      <c r="G231" s="98">
        <f t="shared" si="10"/>
        <v>0</v>
      </c>
      <c r="H231" s="98"/>
      <c r="I231" s="150"/>
      <c r="J231" s="102"/>
      <c r="K231" s="98">
        <f>май.25!K231+июн.25!H231-июн.25!G231</f>
        <v>-47295.640000000007</v>
      </c>
      <c r="L231" s="22" t="b">
        <f t="shared" si="11"/>
        <v>0</v>
      </c>
      <c r="M231" s="95">
        <v>25052</v>
      </c>
    </row>
    <row r="232" spans="1:13">
      <c r="A232" s="45"/>
      <c r="B232" s="3" t="s">
        <v>25</v>
      </c>
      <c r="C232" s="95"/>
      <c r="D232" s="95"/>
      <c r="E232" s="95">
        <f t="shared" si="9"/>
        <v>0</v>
      </c>
      <c r="F232" s="29">
        <v>4.71</v>
      </c>
      <c r="G232" s="98">
        <f t="shared" si="10"/>
        <v>0</v>
      </c>
      <c r="H232" s="98"/>
      <c r="I232" s="150"/>
      <c r="J232" s="102"/>
      <c r="K232" s="98">
        <f>май.25!K232+июн.25!H232-июн.25!G232</f>
        <v>-20577.260000000002</v>
      </c>
      <c r="L232" s="22" t="b">
        <f t="shared" si="11"/>
        <v>0</v>
      </c>
      <c r="M232" s="95">
        <v>55560</v>
      </c>
    </row>
    <row r="233" spans="1:13">
      <c r="A233" s="45"/>
      <c r="B233" s="3">
        <v>217</v>
      </c>
      <c r="C233" s="95"/>
      <c r="D233" s="95"/>
      <c r="E233" s="95">
        <f t="shared" si="9"/>
        <v>0</v>
      </c>
      <c r="F233" s="140">
        <v>6.73</v>
      </c>
      <c r="G233" s="98">
        <f t="shared" si="10"/>
        <v>0</v>
      </c>
      <c r="H233" s="98"/>
      <c r="I233" s="150"/>
      <c r="J233" s="102"/>
      <c r="K233" s="98">
        <f>май.25!K233+июн.25!H233-июн.25!G233</f>
        <v>-7190.73</v>
      </c>
      <c r="L233" s="22" t="b">
        <f t="shared" si="11"/>
        <v>1</v>
      </c>
      <c r="M233" s="95"/>
    </row>
    <row r="234" spans="1:13">
      <c r="A234" s="45"/>
      <c r="B234" s="3" t="s">
        <v>40</v>
      </c>
      <c r="C234" s="95"/>
      <c r="D234" s="95"/>
      <c r="E234" s="95">
        <f t="shared" si="9"/>
        <v>0</v>
      </c>
      <c r="F234" s="140">
        <v>6.73</v>
      </c>
      <c r="G234" s="98">
        <f t="shared" si="10"/>
        <v>0</v>
      </c>
      <c r="H234" s="98"/>
      <c r="I234" s="150"/>
      <c r="J234" s="102"/>
      <c r="K234" s="98">
        <f>май.25!K234+июн.25!H234-июн.25!G234</f>
        <v>-7274.37</v>
      </c>
      <c r="M234" s="95"/>
    </row>
    <row r="235" spans="1:13">
      <c r="A235" s="45"/>
      <c r="B235" s="3">
        <v>218</v>
      </c>
      <c r="C235" s="95"/>
      <c r="D235" s="95"/>
      <c r="E235" s="95">
        <f t="shared" si="9"/>
        <v>0</v>
      </c>
      <c r="F235" s="140">
        <v>6.73</v>
      </c>
      <c r="G235" s="98">
        <f t="shared" si="10"/>
        <v>0</v>
      </c>
      <c r="H235" s="98"/>
      <c r="I235" s="150"/>
      <c r="J235" s="102"/>
      <c r="K235" s="98">
        <f>май.25!K235+июн.25!H235-июн.25!G235</f>
        <v>0</v>
      </c>
      <c r="L235" s="22" t="b">
        <f t="shared" si="11"/>
        <v>1</v>
      </c>
      <c r="M235" s="95"/>
    </row>
    <row r="236" spans="1:13">
      <c r="A236" s="45"/>
      <c r="B236" s="3">
        <v>219</v>
      </c>
      <c r="C236" s="95"/>
      <c r="D236" s="95"/>
      <c r="E236" s="95">
        <f t="shared" si="9"/>
        <v>0</v>
      </c>
      <c r="F236" s="140">
        <v>6.73</v>
      </c>
      <c r="G236" s="98">
        <f t="shared" si="10"/>
        <v>0</v>
      </c>
      <c r="H236" s="98"/>
      <c r="I236" s="150"/>
      <c r="J236" s="102"/>
      <c r="K236" s="98">
        <f>май.25!K236+июн.25!H236-июн.25!G236</f>
        <v>0</v>
      </c>
      <c r="L236" s="22" t="b">
        <f t="shared" si="11"/>
        <v>1</v>
      </c>
      <c r="M236" s="95"/>
    </row>
    <row r="237" spans="1:13">
      <c r="A237" s="45"/>
      <c r="B237" s="3">
        <v>220</v>
      </c>
      <c r="C237" s="95"/>
      <c r="D237" s="95"/>
      <c r="E237" s="95">
        <f t="shared" si="9"/>
        <v>0</v>
      </c>
      <c r="F237" s="140">
        <v>6.73</v>
      </c>
      <c r="G237" s="98">
        <f t="shared" si="10"/>
        <v>0</v>
      </c>
      <c r="H237" s="98"/>
      <c r="I237" s="150"/>
      <c r="J237" s="102"/>
      <c r="K237" s="98">
        <f>май.25!K237+июн.25!H237-июн.25!G237</f>
        <v>0</v>
      </c>
      <c r="L237" s="22" t="b">
        <f t="shared" si="11"/>
        <v>1</v>
      </c>
      <c r="M237" s="95"/>
    </row>
    <row r="238" spans="1:13">
      <c r="A238" s="45"/>
      <c r="B238" s="3">
        <v>221</v>
      </c>
      <c r="C238" s="95"/>
      <c r="D238" s="95"/>
      <c r="E238" s="95">
        <f t="shared" si="9"/>
        <v>0</v>
      </c>
      <c r="F238" s="140">
        <v>6.73</v>
      </c>
      <c r="G238" s="98">
        <f t="shared" si="10"/>
        <v>0</v>
      </c>
      <c r="H238" s="98"/>
      <c r="I238" s="150"/>
      <c r="J238" s="102"/>
      <c r="K238" s="98">
        <f>май.25!K238+июн.25!H238-июн.25!G238</f>
        <v>0</v>
      </c>
      <c r="L238" s="22" t="b">
        <f t="shared" si="11"/>
        <v>1</v>
      </c>
      <c r="M238" s="95"/>
    </row>
    <row r="239" spans="1:13">
      <c r="A239" s="45"/>
      <c r="B239" s="3">
        <v>222</v>
      </c>
      <c r="C239" s="95"/>
      <c r="D239" s="95"/>
      <c r="E239" s="95">
        <f t="shared" si="9"/>
        <v>0</v>
      </c>
      <c r="F239" s="140">
        <v>6.73</v>
      </c>
      <c r="G239" s="98">
        <f t="shared" si="10"/>
        <v>0</v>
      </c>
      <c r="H239" s="98"/>
      <c r="I239" s="150"/>
      <c r="J239" s="102"/>
      <c r="K239" s="98">
        <f>май.25!K239+июн.25!H239-июн.25!G239</f>
        <v>0</v>
      </c>
      <c r="L239" s="22" t="b">
        <f t="shared" si="11"/>
        <v>1</v>
      </c>
      <c r="M239" s="95"/>
    </row>
    <row r="240" spans="1:13">
      <c r="A240" s="45"/>
      <c r="B240" s="3">
        <v>223</v>
      </c>
      <c r="C240" s="95"/>
      <c r="D240" s="95"/>
      <c r="E240" s="95">
        <f t="shared" si="9"/>
        <v>0</v>
      </c>
      <c r="F240" s="140">
        <v>6.73</v>
      </c>
      <c r="G240" s="98">
        <f t="shared" si="10"/>
        <v>0</v>
      </c>
      <c r="H240" s="98"/>
      <c r="I240" s="150"/>
      <c r="J240" s="102"/>
      <c r="K240" s="98">
        <f>май.25!K240+июн.25!H240-июн.25!G240</f>
        <v>1253.0899999999999</v>
      </c>
      <c r="L240" s="22" t="b">
        <f t="shared" si="11"/>
        <v>1</v>
      </c>
      <c r="M240" s="95"/>
    </row>
    <row r="241" spans="1:13">
      <c r="A241" s="45"/>
      <c r="B241" s="3">
        <v>224</v>
      </c>
      <c r="C241" s="95"/>
      <c r="D241" s="95"/>
      <c r="E241" s="95">
        <f t="shared" si="9"/>
        <v>0</v>
      </c>
      <c r="F241" s="140">
        <v>6.73</v>
      </c>
      <c r="G241" s="98">
        <f t="shared" si="10"/>
        <v>0</v>
      </c>
      <c r="H241" s="98"/>
      <c r="I241" s="150"/>
      <c r="J241" s="102"/>
      <c r="K241" s="98">
        <f>май.25!K241+июн.25!H241-июн.25!G241</f>
        <v>-2191.67</v>
      </c>
      <c r="L241" s="22" t="b">
        <f t="shared" si="11"/>
        <v>1</v>
      </c>
      <c r="M241" s="95"/>
    </row>
    <row r="242" spans="1:13">
      <c r="A242" s="45"/>
      <c r="B242" s="3">
        <v>225</v>
      </c>
      <c r="C242" s="95"/>
      <c r="D242" s="95"/>
      <c r="E242" s="95">
        <f t="shared" si="9"/>
        <v>0</v>
      </c>
      <c r="F242" s="140">
        <v>6.73</v>
      </c>
      <c r="G242" s="98">
        <f t="shared" si="10"/>
        <v>0</v>
      </c>
      <c r="H242" s="98"/>
      <c r="I242" s="150"/>
      <c r="J242" s="102"/>
      <c r="K242" s="98">
        <f>май.25!K242+июн.25!H242-июн.25!G242</f>
        <v>-2184.1799999999998</v>
      </c>
      <c r="L242" s="22" t="b">
        <f t="shared" si="11"/>
        <v>1</v>
      </c>
      <c r="M242" s="95"/>
    </row>
    <row r="243" spans="1:13">
      <c r="A243" s="45"/>
      <c r="B243" s="3">
        <v>226</v>
      </c>
      <c r="C243" s="95"/>
      <c r="D243" s="95"/>
      <c r="E243" s="95">
        <f t="shared" si="9"/>
        <v>0</v>
      </c>
      <c r="F243" s="140">
        <v>6.73</v>
      </c>
      <c r="G243" s="98">
        <f t="shared" si="10"/>
        <v>0</v>
      </c>
      <c r="H243" s="98"/>
      <c r="I243" s="150"/>
      <c r="J243" s="102"/>
      <c r="K243" s="98">
        <f>май.25!K243+июн.25!H243-июн.25!G243</f>
        <v>-11420.140000000001</v>
      </c>
      <c r="L243" s="22" t="b">
        <f t="shared" si="11"/>
        <v>1</v>
      </c>
      <c r="M243" s="95"/>
    </row>
    <row r="244" spans="1:13">
      <c r="A244" s="45"/>
      <c r="B244" s="3">
        <v>227</v>
      </c>
      <c r="C244" s="95"/>
      <c r="D244" s="95"/>
      <c r="E244" s="95">
        <f t="shared" si="9"/>
        <v>0</v>
      </c>
      <c r="F244" s="140">
        <v>6.73</v>
      </c>
      <c r="G244" s="98">
        <f t="shared" si="10"/>
        <v>0</v>
      </c>
      <c r="H244" s="98"/>
      <c r="I244" s="150"/>
      <c r="J244" s="102"/>
      <c r="K244" s="98">
        <f>май.25!K244+июн.25!H244-июн.25!G244</f>
        <v>-33009.229999999996</v>
      </c>
      <c r="L244" s="22" t="b">
        <f t="shared" si="11"/>
        <v>1</v>
      </c>
      <c r="M244" s="95"/>
    </row>
    <row r="245" spans="1:13">
      <c r="A245" s="45"/>
      <c r="B245" s="3">
        <v>228</v>
      </c>
      <c r="C245" s="95"/>
      <c r="D245" s="95"/>
      <c r="E245" s="95">
        <f t="shared" si="9"/>
        <v>0</v>
      </c>
      <c r="F245" s="140">
        <v>6.73</v>
      </c>
      <c r="G245" s="98">
        <f t="shared" si="10"/>
        <v>0</v>
      </c>
      <c r="H245" s="98"/>
      <c r="I245" s="150"/>
      <c r="J245" s="102"/>
      <c r="K245" s="98">
        <f>май.25!K245+июн.25!H245-июн.25!G245</f>
        <v>-2484.87</v>
      </c>
      <c r="L245" s="22" t="b">
        <f t="shared" si="11"/>
        <v>1</v>
      </c>
      <c r="M245" s="95"/>
    </row>
    <row r="246" spans="1:13">
      <c r="A246" s="45"/>
      <c r="B246" s="3">
        <v>229</v>
      </c>
      <c r="C246" s="95"/>
      <c r="D246" s="95"/>
      <c r="E246" s="95">
        <f t="shared" si="9"/>
        <v>0</v>
      </c>
      <c r="F246" s="140">
        <v>6.73</v>
      </c>
      <c r="G246" s="98">
        <f t="shared" si="10"/>
        <v>0</v>
      </c>
      <c r="H246" s="98"/>
      <c r="I246" s="150"/>
      <c r="J246" s="102"/>
      <c r="K246" s="98">
        <f>май.25!K246+июн.25!H246-июн.25!G246</f>
        <v>0</v>
      </c>
      <c r="L246" s="22" t="b">
        <f t="shared" si="11"/>
        <v>1</v>
      </c>
      <c r="M246" s="95"/>
    </row>
    <row r="247" spans="1:13">
      <c r="A247" s="45"/>
      <c r="B247" s="3">
        <v>230</v>
      </c>
      <c r="C247" s="95"/>
      <c r="D247" s="95"/>
      <c r="E247" s="95">
        <f t="shared" si="9"/>
        <v>0</v>
      </c>
      <c r="F247" s="140">
        <v>6.73</v>
      </c>
      <c r="G247" s="98">
        <f t="shared" si="10"/>
        <v>0</v>
      </c>
      <c r="H247" s="98"/>
      <c r="I247" s="150"/>
      <c r="J247" s="102"/>
      <c r="K247" s="98">
        <f>май.25!K247+июн.25!H247-июн.25!G247</f>
        <v>0</v>
      </c>
      <c r="L247" s="22" t="b">
        <f t="shared" si="11"/>
        <v>1</v>
      </c>
      <c r="M247" s="95"/>
    </row>
    <row r="248" spans="1:13">
      <c r="A248" s="45"/>
      <c r="B248" s="3">
        <v>231</v>
      </c>
      <c r="C248" s="95"/>
      <c r="D248" s="95"/>
      <c r="E248" s="95">
        <f t="shared" si="9"/>
        <v>0</v>
      </c>
      <c r="F248" s="29">
        <v>4.71</v>
      </c>
      <c r="G248" s="98">
        <f t="shared" si="10"/>
        <v>0</v>
      </c>
      <c r="H248" s="98"/>
      <c r="I248" s="150"/>
      <c r="J248" s="102"/>
      <c r="K248" s="98">
        <f>май.25!K248+июн.25!H248-июн.25!G248</f>
        <v>-733</v>
      </c>
      <c r="L248" s="22" t="b">
        <f t="shared" si="11"/>
        <v>0</v>
      </c>
      <c r="M248" s="95">
        <v>3523</v>
      </c>
    </row>
    <row r="249" spans="1:13">
      <c r="A249" s="45"/>
      <c r="B249" s="3">
        <v>232</v>
      </c>
      <c r="C249" s="95"/>
      <c r="D249" s="95"/>
      <c r="E249" s="95">
        <f t="shared" si="9"/>
        <v>0</v>
      </c>
      <c r="F249" s="140">
        <v>6.73</v>
      </c>
      <c r="G249" s="98">
        <f t="shared" si="10"/>
        <v>0</v>
      </c>
      <c r="H249" s="98"/>
      <c r="I249" s="150"/>
      <c r="J249" s="102"/>
      <c r="K249" s="98">
        <f>май.25!K249+июн.25!H249-июн.25!G249</f>
        <v>0</v>
      </c>
      <c r="L249" s="22" t="b">
        <f t="shared" si="11"/>
        <v>1</v>
      </c>
      <c r="M249" s="95"/>
    </row>
    <row r="250" spans="1:13">
      <c r="A250" s="45"/>
      <c r="B250" s="11">
        <v>233</v>
      </c>
      <c r="C250" s="95"/>
      <c r="D250" s="95"/>
      <c r="E250" s="95">
        <f t="shared" si="9"/>
        <v>0</v>
      </c>
      <c r="F250" s="140">
        <v>6.73</v>
      </c>
      <c r="G250" s="98">
        <f t="shared" si="10"/>
        <v>0</v>
      </c>
      <c r="H250" s="98"/>
      <c r="I250" s="150"/>
      <c r="J250" s="102"/>
      <c r="K250" s="98">
        <f>май.25!K250+июн.25!H250-июн.25!G250</f>
        <v>-43.980000000000004</v>
      </c>
      <c r="L250" s="22" t="b">
        <f t="shared" si="11"/>
        <v>1</v>
      </c>
      <c r="M250" s="95"/>
    </row>
    <row r="251" spans="1:13" s="72" customFormat="1">
      <c r="A251" s="68"/>
      <c r="B251" s="43">
        <v>234</v>
      </c>
      <c r="C251" s="95"/>
      <c r="D251" s="95"/>
      <c r="E251" s="117">
        <f t="shared" si="9"/>
        <v>0</v>
      </c>
      <c r="F251" s="140">
        <v>6.73</v>
      </c>
      <c r="G251" s="100">
        <f t="shared" si="10"/>
        <v>0</v>
      </c>
      <c r="H251" s="98"/>
      <c r="I251" s="150"/>
      <c r="J251" s="102"/>
      <c r="K251" s="98">
        <f>май.25!K251+июн.25!H251-июн.25!G251</f>
        <v>-14807.05</v>
      </c>
      <c r="L251" s="72" t="b">
        <f t="shared" si="11"/>
        <v>0</v>
      </c>
      <c r="M251" s="117">
        <v>2002</v>
      </c>
    </row>
    <row r="252" spans="1:13">
      <c r="A252" s="45"/>
      <c r="B252" s="3">
        <v>235</v>
      </c>
      <c r="C252" s="95"/>
      <c r="D252" s="95"/>
      <c r="E252" s="95">
        <f t="shared" si="9"/>
        <v>0</v>
      </c>
      <c r="F252" s="140">
        <v>6.73</v>
      </c>
      <c r="G252" s="98">
        <f t="shared" si="10"/>
        <v>0</v>
      </c>
      <c r="H252" s="98"/>
      <c r="I252" s="150"/>
      <c r="J252" s="102"/>
      <c r="K252" s="98">
        <f>май.25!K252+июн.25!H252-июн.25!G252</f>
        <v>-579.07000000000005</v>
      </c>
      <c r="L252" s="22" t="b">
        <f t="shared" si="11"/>
        <v>1</v>
      </c>
      <c r="M252" s="95"/>
    </row>
    <row r="253" spans="1:13">
      <c r="A253" s="45"/>
      <c r="B253" s="3">
        <v>236</v>
      </c>
      <c r="C253" s="95"/>
      <c r="D253" s="95"/>
      <c r="E253" s="95">
        <f t="shared" si="9"/>
        <v>0</v>
      </c>
      <c r="F253" s="140">
        <v>6.73</v>
      </c>
      <c r="G253" s="98">
        <f t="shared" si="10"/>
        <v>0</v>
      </c>
      <c r="H253" s="98"/>
      <c r="I253" s="150"/>
      <c r="J253" s="102"/>
      <c r="K253" s="98">
        <f>май.25!K253+июн.25!H253-июн.25!G253</f>
        <v>-945.57</v>
      </c>
      <c r="L253" s="22" t="b">
        <f t="shared" si="11"/>
        <v>1</v>
      </c>
      <c r="M253" s="95"/>
    </row>
    <row r="254" spans="1:13">
      <c r="A254" s="45"/>
      <c r="B254" s="3">
        <v>237</v>
      </c>
      <c r="C254" s="95"/>
      <c r="D254" s="95"/>
      <c r="E254" s="95">
        <f t="shared" si="9"/>
        <v>0</v>
      </c>
      <c r="F254" s="140">
        <v>6.73</v>
      </c>
      <c r="G254" s="98">
        <f t="shared" si="10"/>
        <v>0</v>
      </c>
      <c r="H254" s="98"/>
      <c r="I254" s="150"/>
      <c r="J254" s="102"/>
      <c r="K254" s="98">
        <f>май.25!K254+июн.25!H254-июн.25!G254</f>
        <v>-7.33</v>
      </c>
      <c r="L254" s="22" t="b">
        <f t="shared" si="11"/>
        <v>1</v>
      </c>
      <c r="M254" s="95"/>
    </row>
    <row r="255" spans="1:13">
      <c r="A255" s="45"/>
      <c r="B255" s="3">
        <v>238</v>
      </c>
      <c r="C255" s="95"/>
      <c r="D255" s="95"/>
      <c r="E255" s="95">
        <f t="shared" si="9"/>
        <v>0</v>
      </c>
      <c r="F255" s="140">
        <v>6.73</v>
      </c>
      <c r="G255" s="98">
        <f t="shared" si="10"/>
        <v>0</v>
      </c>
      <c r="H255" s="98"/>
      <c r="I255" s="150"/>
      <c r="J255" s="102"/>
      <c r="K255" s="98">
        <f>май.25!K255+июн.25!H255-июн.25!G255</f>
        <v>0</v>
      </c>
      <c r="L255" s="22" t="b">
        <f t="shared" si="11"/>
        <v>1</v>
      </c>
      <c r="M255" s="95"/>
    </row>
    <row r="256" spans="1:13">
      <c r="A256" s="45"/>
      <c r="B256" s="3">
        <v>239</v>
      </c>
      <c r="C256" s="95"/>
      <c r="D256" s="95"/>
      <c r="E256" s="95">
        <f t="shared" si="9"/>
        <v>0</v>
      </c>
      <c r="F256" s="140">
        <v>6.73</v>
      </c>
      <c r="G256" s="98">
        <f t="shared" si="10"/>
        <v>0</v>
      </c>
      <c r="H256" s="98"/>
      <c r="I256" s="150"/>
      <c r="J256" s="102"/>
      <c r="K256" s="98">
        <f>май.25!K256+июн.25!H256-июн.25!G256</f>
        <v>0</v>
      </c>
      <c r="L256" s="22" t="b">
        <f t="shared" si="11"/>
        <v>1</v>
      </c>
      <c r="M256" s="95"/>
    </row>
    <row r="257" spans="1:13">
      <c r="A257" s="45"/>
      <c r="B257" s="3">
        <v>240</v>
      </c>
      <c r="C257" s="95"/>
      <c r="D257" s="95"/>
      <c r="E257" s="95">
        <f t="shared" si="9"/>
        <v>0</v>
      </c>
      <c r="F257" s="140">
        <v>6.73</v>
      </c>
      <c r="G257" s="98">
        <f t="shared" si="10"/>
        <v>0</v>
      </c>
      <c r="H257" s="98"/>
      <c r="I257" s="150"/>
      <c r="J257" s="102"/>
      <c r="K257" s="98">
        <f>май.25!K257+июн.25!H257-июн.25!G257</f>
        <v>14855.620000000003</v>
      </c>
      <c r="L257" s="22" t="b">
        <f t="shared" si="11"/>
        <v>1</v>
      </c>
      <c r="M257" s="95"/>
    </row>
    <row r="258" spans="1:13">
      <c r="A258" s="45"/>
      <c r="B258" s="3">
        <v>241</v>
      </c>
      <c r="C258" s="95"/>
      <c r="D258" s="95"/>
      <c r="E258" s="95">
        <f t="shared" si="9"/>
        <v>0</v>
      </c>
      <c r="F258" s="140">
        <v>6.73</v>
      </c>
      <c r="G258" s="98">
        <f t="shared" si="10"/>
        <v>0</v>
      </c>
      <c r="H258" s="98"/>
      <c r="I258" s="150"/>
      <c r="J258" s="102"/>
      <c r="K258" s="98">
        <f>май.25!K258+июн.25!H258-июн.25!G258</f>
        <v>0</v>
      </c>
      <c r="L258" s="22" t="b">
        <f t="shared" si="11"/>
        <v>1</v>
      </c>
      <c r="M258" s="95"/>
    </row>
    <row r="259" spans="1:13">
      <c r="A259" s="45"/>
      <c r="B259" s="3">
        <v>242</v>
      </c>
      <c r="C259" s="95"/>
      <c r="D259" s="95"/>
      <c r="E259" s="95">
        <f t="shared" si="9"/>
        <v>0</v>
      </c>
      <c r="F259" s="140">
        <v>6.73</v>
      </c>
      <c r="G259" s="98">
        <f t="shared" si="10"/>
        <v>0</v>
      </c>
      <c r="H259" s="98"/>
      <c r="I259" s="150"/>
      <c r="J259" s="102"/>
      <c r="K259" s="98">
        <f>май.25!K259+июн.25!H259-июн.25!G259</f>
        <v>0</v>
      </c>
      <c r="L259" s="22" t="b">
        <f t="shared" si="11"/>
        <v>1</v>
      </c>
      <c r="M259" s="95"/>
    </row>
    <row r="260" spans="1:13">
      <c r="A260" s="45"/>
      <c r="B260" s="3">
        <v>243</v>
      </c>
      <c r="C260" s="95"/>
      <c r="D260" s="95"/>
      <c r="E260" s="95">
        <f t="shared" si="9"/>
        <v>0</v>
      </c>
      <c r="F260" s="140">
        <v>6.73</v>
      </c>
      <c r="G260" s="98">
        <f t="shared" si="10"/>
        <v>0</v>
      </c>
      <c r="H260" s="98"/>
      <c r="I260" s="150"/>
      <c r="J260" s="102"/>
      <c r="K260" s="98">
        <f>май.25!K260+июн.25!H260-июн.25!G260</f>
        <v>0</v>
      </c>
      <c r="L260" s="22" t="b">
        <f t="shared" si="11"/>
        <v>1</v>
      </c>
      <c r="M260" s="95"/>
    </row>
    <row r="261" spans="1:13">
      <c r="A261" s="45"/>
      <c r="B261" s="3">
        <v>244</v>
      </c>
      <c r="C261" s="95"/>
      <c r="D261" s="95"/>
      <c r="E261" s="95">
        <f t="shared" si="9"/>
        <v>0</v>
      </c>
      <c r="F261" s="140">
        <v>6.73</v>
      </c>
      <c r="G261" s="98">
        <f t="shared" si="10"/>
        <v>0</v>
      </c>
      <c r="H261" s="98"/>
      <c r="I261" s="150"/>
      <c r="J261" s="102"/>
      <c r="K261" s="98">
        <f>май.25!K261+июн.25!H261-июн.25!G261</f>
        <v>0</v>
      </c>
      <c r="L261" s="22" t="b">
        <f t="shared" si="11"/>
        <v>1</v>
      </c>
      <c r="M261" s="95"/>
    </row>
    <row r="262" spans="1:13">
      <c r="A262" s="45"/>
      <c r="B262" s="3">
        <v>245</v>
      </c>
      <c r="C262" s="95"/>
      <c r="D262" s="95"/>
      <c r="E262" s="95">
        <f t="shared" si="9"/>
        <v>0</v>
      </c>
      <c r="F262" s="140">
        <v>6.73</v>
      </c>
      <c r="G262" s="98">
        <f t="shared" si="10"/>
        <v>0</v>
      </c>
      <c r="H262" s="98"/>
      <c r="I262" s="150"/>
      <c r="J262" s="102"/>
      <c r="K262" s="98">
        <f>май.25!K262+июн.25!H262-июн.25!G262</f>
        <v>0</v>
      </c>
      <c r="L262" s="22" t="b">
        <f t="shared" si="11"/>
        <v>1</v>
      </c>
      <c r="M262" s="95"/>
    </row>
    <row r="263" spans="1:13">
      <c r="A263" s="45"/>
      <c r="B263" s="3">
        <v>246</v>
      </c>
      <c r="C263" s="95"/>
      <c r="D263" s="95"/>
      <c r="E263" s="95">
        <f t="shared" si="9"/>
        <v>0</v>
      </c>
      <c r="F263" s="140">
        <v>6.73</v>
      </c>
      <c r="G263" s="98">
        <f t="shared" si="10"/>
        <v>0</v>
      </c>
      <c r="H263" s="98"/>
      <c r="I263" s="150"/>
      <c r="J263" s="102"/>
      <c r="K263" s="98">
        <f>май.25!K263+июн.25!H263-июн.25!G263</f>
        <v>-5104.1899999999996</v>
      </c>
      <c r="L263" s="22" t="b">
        <f t="shared" si="11"/>
        <v>1</v>
      </c>
      <c r="M263" s="95"/>
    </row>
    <row r="264" spans="1:13">
      <c r="A264" s="45"/>
      <c r="B264" s="3">
        <v>247</v>
      </c>
      <c r="C264" s="95"/>
      <c r="D264" s="95"/>
      <c r="E264" s="95">
        <f t="shared" si="9"/>
        <v>0</v>
      </c>
      <c r="F264" s="140">
        <v>6.73</v>
      </c>
      <c r="G264" s="98">
        <f t="shared" si="10"/>
        <v>0</v>
      </c>
      <c r="H264" s="98"/>
      <c r="I264" s="150"/>
      <c r="J264" s="102"/>
      <c r="K264" s="98">
        <f>май.25!K264+июн.25!H264-июн.25!G264</f>
        <v>-14894.559999999998</v>
      </c>
      <c r="L264" s="22" t="b">
        <f t="shared" si="11"/>
        <v>1</v>
      </c>
      <c r="M264" s="95"/>
    </row>
    <row r="265" spans="1:13">
      <c r="A265" s="45"/>
      <c r="B265" s="3">
        <v>248</v>
      </c>
      <c r="C265" s="95"/>
      <c r="D265" s="95"/>
      <c r="E265" s="95">
        <f t="shared" si="9"/>
        <v>0</v>
      </c>
      <c r="F265" s="140">
        <v>6.73</v>
      </c>
      <c r="G265" s="98">
        <f t="shared" si="10"/>
        <v>0</v>
      </c>
      <c r="H265" s="98"/>
      <c r="I265" s="150"/>
      <c r="J265" s="102"/>
      <c r="K265" s="98">
        <f>май.25!K265+июн.25!H265-июн.25!G265</f>
        <v>0</v>
      </c>
      <c r="L265" s="22" t="b">
        <f t="shared" si="11"/>
        <v>1</v>
      </c>
      <c r="M265" s="95"/>
    </row>
    <row r="266" spans="1:13">
      <c r="A266" s="45"/>
      <c r="B266" s="3">
        <v>249</v>
      </c>
      <c r="C266" s="95"/>
      <c r="D266" s="95"/>
      <c r="E266" s="95">
        <f t="shared" si="9"/>
        <v>0</v>
      </c>
      <c r="F266" s="140">
        <v>6.73</v>
      </c>
      <c r="G266" s="98">
        <f t="shared" si="10"/>
        <v>0</v>
      </c>
      <c r="H266" s="98"/>
      <c r="I266" s="150"/>
      <c r="J266" s="102"/>
      <c r="K266" s="98">
        <f>май.25!K266+июн.25!H266-июн.25!G266</f>
        <v>-22328.86</v>
      </c>
      <c r="L266" s="22" t="b">
        <f t="shared" si="11"/>
        <v>1</v>
      </c>
      <c r="M266" s="95"/>
    </row>
    <row r="267" spans="1:13">
      <c r="A267" s="45"/>
      <c r="B267" s="3">
        <v>250</v>
      </c>
      <c r="C267" s="95"/>
      <c r="D267" s="95"/>
      <c r="E267" s="95">
        <f t="shared" si="9"/>
        <v>0</v>
      </c>
      <c r="F267" s="140">
        <v>6.73</v>
      </c>
      <c r="G267" s="98">
        <f t="shared" si="10"/>
        <v>0</v>
      </c>
      <c r="H267" s="98"/>
      <c r="I267" s="150"/>
      <c r="J267" s="102"/>
      <c r="K267" s="98">
        <f>май.25!K267+июн.25!H267-июн.25!G267</f>
        <v>-11795.51</v>
      </c>
      <c r="L267" s="22" t="b">
        <f t="shared" si="11"/>
        <v>1</v>
      </c>
      <c r="M267" s="95"/>
    </row>
    <row r="268" spans="1:13">
      <c r="A268" s="45"/>
      <c r="B268" s="11" t="s">
        <v>39</v>
      </c>
      <c r="C268" s="95"/>
      <c r="D268" s="95"/>
      <c r="E268" s="95">
        <f t="shared" si="9"/>
        <v>0</v>
      </c>
      <c r="F268" s="140">
        <v>6.73</v>
      </c>
      <c r="G268" s="98">
        <f t="shared" si="10"/>
        <v>0</v>
      </c>
      <c r="H268" s="98"/>
      <c r="I268" s="150"/>
      <c r="J268" s="102"/>
      <c r="K268" s="98">
        <f>май.25!K268+июн.25!H268-июн.25!G268</f>
        <v>0</v>
      </c>
      <c r="M268" s="95"/>
    </row>
    <row r="269" spans="1:13">
      <c r="A269" s="45"/>
      <c r="B269" s="11">
        <v>251</v>
      </c>
      <c r="C269" s="95"/>
      <c r="D269" s="95"/>
      <c r="E269" s="95">
        <f t="shared" si="9"/>
        <v>0</v>
      </c>
      <c r="F269" s="48">
        <v>4.71</v>
      </c>
      <c r="G269" s="98">
        <f t="shared" si="10"/>
        <v>0</v>
      </c>
      <c r="H269" s="98"/>
      <c r="I269" s="150"/>
      <c r="J269" s="102"/>
      <c r="K269" s="98">
        <f>май.25!K269+июн.25!H269-июн.25!G269</f>
        <v>-3854.64</v>
      </c>
      <c r="L269" s="22" t="b">
        <f t="shared" si="11"/>
        <v>0</v>
      </c>
      <c r="M269" s="95">
        <v>6963</v>
      </c>
    </row>
    <row r="270" spans="1:13">
      <c r="A270" s="45"/>
      <c r="B270" s="3">
        <v>252</v>
      </c>
      <c r="C270" s="95"/>
      <c r="D270" s="95"/>
      <c r="E270" s="95">
        <f t="shared" si="9"/>
        <v>0</v>
      </c>
      <c r="F270" s="29">
        <v>4.71</v>
      </c>
      <c r="G270" s="98">
        <f t="shared" si="10"/>
        <v>0</v>
      </c>
      <c r="H270" s="98"/>
      <c r="I270" s="150"/>
      <c r="J270" s="102"/>
      <c r="K270" s="98">
        <f>май.25!K270+июн.25!H270-июн.25!G270</f>
        <v>-25866.550000000003</v>
      </c>
      <c r="L270" s="22" t="b">
        <f t="shared" si="11"/>
        <v>0</v>
      </c>
      <c r="M270" s="95">
        <v>14597</v>
      </c>
    </row>
    <row r="271" spans="1:13">
      <c r="A271" s="45"/>
      <c r="B271" s="3">
        <v>253</v>
      </c>
      <c r="C271" s="95"/>
      <c r="D271" s="95"/>
      <c r="E271" s="95">
        <f t="shared" si="9"/>
        <v>0</v>
      </c>
      <c r="F271" s="29">
        <v>4.71</v>
      </c>
      <c r="G271" s="98">
        <f t="shared" si="10"/>
        <v>0</v>
      </c>
      <c r="H271" s="98"/>
      <c r="I271" s="150"/>
      <c r="J271" s="102"/>
      <c r="K271" s="98">
        <f>май.25!K271+июн.25!H271-июн.25!G271</f>
        <v>-3203.2100000000005</v>
      </c>
      <c r="L271" s="22" t="b">
        <f t="shared" si="11"/>
        <v>0</v>
      </c>
      <c r="M271" s="95">
        <v>5259</v>
      </c>
    </row>
    <row r="272" spans="1:13">
      <c r="A272" s="56"/>
      <c r="B272" s="3">
        <v>254</v>
      </c>
      <c r="C272" s="95"/>
      <c r="D272" s="95"/>
      <c r="E272" s="95">
        <f t="shared" si="9"/>
        <v>0</v>
      </c>
      <c r="F272" s="29">
        <v>4.71</v>
      </c>
      <c r="G272" s="98">
        <f t="shared" si="10"/>
        <v>0</v>
      </c>
      <c r="H272" s="98"/>
      <c r="I272" s="150"/>
      <c r="J272" s="102"/>
      <c r="K272" s="98">
        <f>май.25!K272+июн.25!H272-июн.25!G272</f>
        <v>-17957.71</v>
      </c>
      <c r="L272" s="22" t="b">
        <f t="shared" si="11"/>
        <v>0</v>
      </c>
      <c r="M272" s="95">
        <v>53691</v>
      </c>
    </row>
    <row r="273" spans="1:13">
      <c r="A273" s="45"/>
      <c r="B273" s="3">
        <v>255</v>
      </c>
      <c r="C273" s="95"/>
      <c r="D273" s="95"/>
      <c r="E273" s="95">
        <f t="shared" ref="E273:E332" si="12">D273-C273</f>
        <v>0</v>
      </c>
      <c r="F273" s="132">
        <v>6.73</v>
      </c>
      <c r="G273" s="98">
        <f t="shared" ref="G273:G332" si="13">F273*E273</f>
        <v>0</v>
      </c>
      <c r="H273" s="98"/>
      <c r="I273" s="150"/>
      <c r="J273" s="102"/>
      <c r="K273" s="98">
        <f>май.25!K273+июн.25!H273-июн.25!G273</f>
        <v>0</v>
      </c>
      <c r="L273" s="22" t="b">
        <f t="shared" ref="L273:L332" si="14">C273=M273</f>
        <v>1</v>
      </c>
      <c r="M273" s="95"/>
    </row>
    <row r="274" spans="1:13">
      <c r="A274" s="45"/>
      <c r="B274" s="3">
        <v>256</v>
      </c>
      <c r="C274" s="95"/>
      <c r="D274" s="95"/>
      <c r="E274" s="95">
        <f t="shared" si="12"/>
        <v>0</v>
      </c>
      <c r="F274" s="140">
        <v>6.73</v>
      </c>
      <c r="G274" s="98">
        <f t="shared" si="13"/>
        <v>0</v>
      </c>
      <c r="H274" s="98"/>
      <c r="I274" s="150"/>
      <c r="J274" s="102"/>
      <c r="K274" s="98">
        <f>май.25!K274+июн.25!H274-июн.25!G274</f>
        <v>-219.90000000000003</v>
      </c>
      <c r="L274" s="22" t="b">
        <f t="shared" si="14"/>
        <v>1</v>
      </c>
      <c r="M274" s="95"/>
    </row>
    <row r="275" spans="1:13">
      <c r="A275" s="45"/>
      <c r="B275" s="3">
        <v>257</v>
      </c>
      <c r="C275" s="95"/>
      <c r="D275" s="95"/>
      <c r="E275" s="95">
        <f t="shared" si="12"/>
        <v>0</v>
      </c>
      <c r="F275" s="140">
        <v>6.73</v>
      </c>
      <c r="G275" s="98">
        <f t="shared" si="13"/>
        <v>0</v>
      </c>
      <c r="H275" s="98"/>
      <c r="I275" s="150"/>
      <c r="J275" s="102"/>
      <c r="K275" s="98">
        <f>май.25!K275+июн.25!H275-июн.25!G275</f>
        <v>0</v>
      </c>
      <c r="L275" s="22" t="b">
        <f t="shared" si="14"/>
        <v>0</v>
      </c>
      <c r="M275" s="95">
        <v>806</v>
      </c>
    </row>
    <row r="276" spans="1:13">
      <c r="A276" s="45"/>
      <c r="B276" s="3">
        <v>258</v>
      </c>
      <c r="C276" s="95"/>
      <c r="D276" s="95"/>
      <c r="E276" s="95">
        <f t="shared" si="12"/>
        <v>0</v>
      </c>
      <c r="F276" s="140">
        <v>6.73</v>
      </c>
      <c r="G276" s="98">
        <f t="shared" si="13"/>
        <v>0</v>
      </c>
      <c r="H276" s="98"/>
      <c r="I276" s="150"/>
      <c r="J276" s="102"/>
      <c r="K276" s="98">
        <f>май.25!K276+июн.25!H276-июн.25!G276</f>
        <v>-886.93</v>
      </c>
      <c r="L276" s="22" t="b">
        <f t="shared" si="14"/>
        <v>1</v>
      </c>
      <c r="M276" s="95"/>
    </row>
    <row r="277" spans="1:13">
      <c r="A277" s="45"/>
      <c r="B277" s="3">
        <v>259</v>
      </c>
      <c r="C277" s="95"/>
      <c r="D277" s="95"/>
      <c r="E277" s="95">
        <f t="shared" si="12"/>
        <v>0</v>
      </c>
      <c r="F277" s="140">
        <v>6.73</v>
      </c>
      <c r="G277" s="98">
        <f t="shared" si="13"/>
        <v>0</v>
      </c>
      <c r="H277" s="98"/>
      <c r="I277" s="150"/>
      <c r="J277" s="102"/>
      <c r="K277" s="98">
        <f>май.25!K277+июн.25!H277-июн.25!G277</f>
        <v>-234.56</v>
      </c>
      <c r="L277" s="22" t="b">
        <f t="shared" si="14"/>
        <v>1</v>
      </c>
      <c r="M277" s="95"/>
    </row>
    <row r="278" spans="1:13">
      <c r="A278" s="45"/>
      <c r="B278" s="3">
        <v>260</v>
      </c>
      <c r="C278" s="95"/>
      <c r="D278" s="95"/>
      <c r="E278" s="95">
        <f t="shared" si="12"/>
        <v>0</v>
      </c>
      <c r="F278" s="140">
        <v>6.73</v>
      </c>
      <c r="G278" s="98">
        <f t="shared" si="13"/>
        <v>0</v>
      </c>
      <c r="H278" s="98"/>
      <c r="I278" s="150"/>
      <c r="J278" s="102"/>
      <c r="K278" s="98">
        <f>май.25!K278+июн.25!H278-июн.25!G278</f>
        <v>0</v>
      </c>
      <c r="L278" s="22" t="b">
        <f t="shared" si="14"/>
        <v>0</v>
      </c>
      <c r="M278" s="95">
        <v>26978</v>
      </c>
    </row>
    <row r="279" spans="1:13">
      <c r="A279" s="55"/>
      <c r="B279" s="11">
        <v>261</v>
      </c>
      <c r="C279" s="95"/>
      <c r="D279" s="95"/>
      <c r="E279" s="95">
        <f t="shared" si="12"/>
        <v>0</v>
      </c>
      <c r="F279" s="140">
        <v>6.73</v>
      </c>
      <c r="G279" s="98">
        <f t="shared" si="13"/>
        <v>0</v>
      </c>
      <c r="H279" s="98"/>
      <c r="I279" s="150"/>
      <c r="J279" s="102"/>
      <c r="K279" s="98">
        <f>май.25!K279+июн.25!H279-июн.25!G279</f>
        <v>0</v>
      </c>
      <c r="L279" s="22" t="b">
        <f t="shared" si="14"/>
        <v>1</v>
      </c>
      <c r="M279" s="95"/>
    </row>
    <row r="280" spans="1:13">
      <c r="A280" s="45"/>
      <c r="B280" s="3">
        <v>262</v>
      </c>
      <c r="C280" s="95"/>
      <c r="D280" s="95"/>
      <c r="E280" s="95">
        <f t="shared" si="12"/>
        <v>0</v>
      </c>
      <c r="F280" s="140">
        <v>6.73</v>
      </c>
      <c r="G280" s="98">
        <f t="shared" si="13"/>
        <v>0</v>
      </c>
      <c r="H280" s="98"/>
      <c r="I280" s="150"/>
      <c r="J280" s="102"/>
      <c r="K280" s="98">
        <f>май.25!K280+июн.25!H280-июн.25!G280</f>
        <v>0</v>
      </c>
      <c r="L280" s="22" t="b">
        <f t="shared" si="14"/>
        <v>0</v>
      </c>
      <c r="M280" s="95">
        <v>1352</v>
      </c>
    </row>
    <row r="281" spans="1:13">
      <c r="A281" s="45"/>
      <c r="B281" s="3">
        <v>263</v>
      </c>
      <c r="C281" s="95"/>
      <c r="D281" s="95"/>
      <c r="E281" s="95">
        <f t="shared" si="12"/>
        <v>0</v>
      </c>
      <c r="F281" s="140">
        <v>6.73</v>
      </c>
      <c r="G281" s="98">
        <f t="shared" si="13"/>
        <v>0</v>
      </c>
      <c r="H281" s="98"/>
      <c r="I281" s="150"/>
      <c r="J281" s="102"/>
      <c r="K281" s="98">
        <f>май.25!K281+июн.25!H281-июн.25!G281</f>
        <v>0</v>
      </c>
      <c r="L281" s="22" t="b">
        <f t="shared" si="14"/>
        <v>1</v>
      </c>
      <c r="M281" s="95"/>
    </row>
    <row r="282" spans="1:13">
      <c r="A282" s="45"/>
      <c r="B282" s="3">
        <v>264</v>
      </c>
      <c r="C282" s="95"/>
      <c r="D282" s="95"/>
      <c r="E282" s="95">
        <f t="shared" si="12"/>
        <v>0</v>
      </c>
      <c r="F282" s="140">
        <v>6.73</v>
      </c>
      <c r="G282" s="98">
        <f t="shared" si="13"/>
        <v>0</v>
      </c>
      <c r="H282" s="98"/>
      <c r="I282" s="150"/>
      <c r="J282" s="102"/>
      <c r="K282" s="98">
        <f>май.25!K282+июн.25!H282-июн.25!G282</f>
        <v>-13593.539999999999</v>
      </c>
      <c r="L282" s="22" t="b">
        <f t="shared" si="14"/>
        <v>1</v>
      </c>
      <c r="M282" s="95"/>
    </row>
    <row r="283" spans="1:13">
      <c r="A283" s="45"/>
      <c r="B283" s="3">
        <v>265</v>
      </c>
      <c r="C283" s="95"/>
      <c r="D283" s="95"/>
      <c r="E283" s="95">
        <f t="shared" si="12"/>
        <v>0</v>
      </c>
      <c r="F283" s="140">
        <v>6.73</v>
      </c>
      <c r="G283" s="98">
        <f t="shared" si="13"/>
        <v>0</v>
      </c>
      <c r="H283" s="98"/>
      <c r="I283" s="150"/>
      <c r="J283" s="102"/>
      <c r="K283" s="98">
        <f>май.25!K283+июн.25!H283-июн.25!G283</f>
        <v>0</v>
      </c>
      <c r="L283" s="22" t="b">
        <f t="shared" si="14"/>
        <v>1</v>
      </c>
      <c r="M283" s="95"/>
    </row>
    <row r="284" spans="1:13">
      <c r="A284" s="45"/>
      <c r="B284" s="3">
        <v>266</v>
      </c>
      <c r="C284" s="95"/>
      <c r="D284" s="95"/>
      <c r="E284" s="95">
        <f t="shared" si="12"/>
        <v>0</v>
      </c>
      <c r="F284" s="140">
        <v>6.73</v>
      </c>
      <c r="G284" s="98">
        <f t="shared" si="13"/>
        <v>0</v>
      </c>
      <c r="H284" s="98"/>
      <c r="I284" s="150"/>
      <c r="J284" s="102"/>
      <c r="K284" s="98">
        <f>май.25!K284+июн.25!H284-июн.25!G284</f>
        <v>0</v>
      </c>
      <c r="L284" s="22" t="b">
        <f t="shared" si="14"/>
        <v>1</v>
      </c>
      <c r="M284" s="95"/>
    </row>
    <row r="285" spans="1:13">
      <c r="A285" s="45"/>
      <c r="B285" s="3">
        <v>267</v>
      </c>
      <c r="C285" s="95"/>
      <c r="D285" s="95"/>
      <c r="E285" s="95">
        <f t="shared" si="12"/>
        <v>0</v>
      </c>
      <c r="F285" s="140">
        <v>6.73</v>
      </c>
      <c r="G285" s="98">
        <f t="shared" si="13"/>
        <v>0</v>
      </c>
      <c r="H285" s="98"/>
      <c r="I285" s="150"/>
      <c r="J285" s="102"/>
      <c r="K285" s="98">
        <f>май.25!K285+июн.25!H285-июн.25!G285</f>
        <v>0</v>
      </c>
      <c r="L285" s="22" t="b">
        <f t="shared" si="14"/>
        <v>1</v>
      </c>
      <c r="M285" s="95"/>
    </row>
    <row r="286" spans="1:13">
      <c r="A286" s="45"/>
      <c r="B286" s="3">
        <v>268</v>
      </c>
      <c r="C286" s="95"/>
      <c r="D286" s="95"/>
      <c r="E286" s="95">
        <f t="shared" si="12"/>
        <v>0</v>
      </c>
      <c r="F286" s="140">
        <v>6.73</v>
      </c>
      <c r="G286" s="98">
        <f t="shared" si="13"/>
        <v>0</v>
      </c>
      <c r="H286" s="98"/>
      <c r="I286" s="150"/>
      <c r="J286" s="102"/>
      <c r="K286" s="98">
        <f>май.25!K286+июн.25!H286-июн.25!G286</f>
        <v>0</v>
      </c>
      <c r="L286" s="22" t="b">
        <f t="shared" si="14"/>
        <v>1</v>
      </c>
      <c r="M286" s="95"/>
    </row>
    <row r="287" spans="1:13">
      <c r="A287" s="45"/>
      <c r="B287" s="3">
        <v>269</v>
      </c>
      <c r="C287" s="95"/>
      <c r="D287" s="95"/>
      <c r="E287" s="95">
        <f t="shared" si="12"/>
        <v>0</v>
      </c>
      <c r="F287" s="140">
        <v>6.73</v>
      </c>
      <c r="G287" s="98">
        <f t="shared" si="13"/>
        <v>0</v>
      </c>
      <c r="H287" s="98"/>
      <c r="I287" s="150"/>
      <c r="J287" s="102"/>
      <c r="K287" s="98">
        <f>май.25!K287+июн.25!H287-июн.25!G287</f>
        <v>-6252.49</v>
      </c>
      <c r="L287" s="22" t="b">
        <f t="shared" si="14"/>
        <v>1</v>
      </c>
      <c r="M287" s="95"/>
    </row>
    <row r="288" spans="1:13">
      <c r="A288" s="45"/>
      <c r="B288" s="3">
        <v>270</v>
      </c>
      <c r="C288" s="95"/>
      <c r="D288" s="95"/>
      <c r="E288" s="95">
        <f t="shared" si="12"/>
        <v>0</v>
      </c>
      <c r="F288" s="140">
        <v>6.73</v>
      </c>
      <c r="G288" s="98">
        <f t="shared" si="13"/>
        <v>0</v>
      </c>
      <c r="H288" s="98"/>
      <c r="I288" s="150"/>
      <c r="J288" s="102"/>
      <c r="K288" s="98">
        <f>май.25!K288+июн.25!H288-июн.25!G288</f>
        <v>10</v>
      </c>
      <c r="L288" s="22" t="b">
        <f t="shared" si="14"/>
        <v>1</v>
      </c>
      <c r="M288" s="95"/>
    </row>
    <row r="289" spans="1:13">
      <c r="A289" s="45"/>
      <c r="B289" s="3">
        <v>271</v>
      </c>
      <c r="C289" s="95"/>
      <c r="D289" s="95"/>
      <c r="E289" s="95">
        <f t="shared" si="12"/>
        <v>0</v>
      </c>
      <c r="F289" s="140">
        <v>6.73</v>
      </c>
      <c r="G289" s="98">
        <f t="shared" si="13"/>
        <v>0</v>
      </c>
      <c r="H289" s="98"/>
      <c r="I289" s="150"/>
      <c r="J289" s="102"/>
      <c r="K289" s="98">
        <f>май.25!K289+июн.25!H289-июн.25!G289</f>
        <v>-26559.919999999998</v>
      </c>
      <c r="L289" s="22" t="b">
        <f t="shared" si="14"/>
        <v>1</v>
      </c>
      <c r="M289" s="95"/>
    </row>
    <row r="290" spans="1:13">
      <c r="A290" s="45"/>
      <c r="B290" s="3">
        <v>272</v>
      </c>
      <c r="C290" s="95"/>
      <c r="D290" s="95"/>
      <c r="E290" s="95">
        <f t="shared" si="12"/>
        <v>0</v>
      </c>
      <c r="F290" s="140">
        <v>6.73</v>
      </c>
      <c r="G290" s="98">
        <f t="shared" si="13"/>
        <v>0</v>
      </c>
      <c r="H290" s="98"/>
      <c r="I290" s="150"/>
      <c r="J290" s="102"/>
      <c r="K290" s="98">
        <f>май.25!K290+июн.25!H290-июн.25!G290</f>
        <v>0</v>
      </c>
      <c r="M290" s="95"/>
    </row>
    <row r="291" spans="1:13">
      <c r="A291" s="45"/>
      <c r="B291" s="3" t="s">
        <v>26</v>
      </c>
      <c r="C291" s="95"/>
      <c r="D291" s="95"/>
      <c r="E291" s="95">
        <f t="shared" si="12"/>
        <v>0</v>
      </c>
      <c r="F291" s="48">
        <v>4.71</v>
      </c>
      <c r="G291" s="98">
        <f t="shared" si="13"/>
        <v>0</v>
      </c>
      <c r="H291" s="98"/>
      <c r="I291" s="150"/>
      <c r="J291" s="102"/>
      <c r="K291" s="98">
        <f>май.25!K291+июн.25!H291-июн.25!G291</f>
        <v>-25141.9</v>
      </c>
      <c r="L291" s="22" t="b">
        <f t="shared" si="14"/>
        <v>0</v>
      </c>
      <c r="M291" s="95">
        <v>22449</v>
      </c>
    </row>
    <row r="292" spans="1:13">
      <c r="A292" s="45"/>
      <c r="B292" s="3">
        <v>273</v>
      </c>
      <c r="C292" s="95"/>
      <c r="D292" s="95"/>
      <c r="E292" s="95">
        <f t="shared" si="12"/>
        <v>0</v>
      </c>
      <c r="F292" s="48">
        <v>4.71</v>
      </c>
      <c r="G292" s="98">
        <f t="shared" si="13"/>
        <v>0</v>
      </c>
      <c r="H292" s="98"/>
      <c r="I292" s="150"/>
      <c r="J292" s="102"/>
      <c r="K292" s="98">
        <f>май.25!K292+июн.25!H292-июн.25!G292</f>
        <v>-6987.0800000000017</v>
      </c>
      <c r="L292" s="22" t="b">
        <f t="shared" si="14"/>
        <v>0</v>
      </c>
      <c r="M292" s="95">
        <v>33522</v>
      </c>
    </row>
    <row r="293" spans="1:13">
      <c r="A293" s="45"/>
      <c r="B293" s="3">
        <v>274</v>
      </c>
      <c r="C293" s="95"/>
      <c r="D293" s="95"/>
      <c r="E293" s="95">
        <f t="shared" si="12"/>
        <v>0</v>
      </c>
      <c r="F293" s="2">
        <v>6.73</v>
      </c>
      <c r="G293" s="98">
        <f t="shared" si="13"/>
        <v>0</v>
      </c>
      <c r="H293" s="98"/>
      <c r="I293" s="150"/>
      <c r="J293" s="102"/>
      <c r="K293" s="98">
        <f>май.25!K293+июн.25!H293-июн.25!G293</f>
        <v>0</v>
      </c>
      <c r="L293" s="22" t="b">
        <f t="shared" si="14"/>
        <v>1</v>
      </c>
      <c r="M293" s="95"/>
    </row>
    <row r="294" spans="1:13">
      <c r="A294" s="45"/>
      <c r="B294" s="3">
        <v>275</v>
      </c>
      <c r="C294" s="95"/>
      <c r="D294" s="95"/>
      <c r="E294" s="95">
        <f t="shared" si="12"/>
        <v>0</v>
      </c>
      <c r="F294" s="140">
        <v>6.73</v>
      </c>
      <c r="G294" s="98">
        <f t="shared" si="13"/>
        <v>0</v>
      </c>
      <c r="H294" s="98"/>
      <c r="I294" s="150"/>
      <c r="J294" s="102"/>
      <c r="K294" s="98">
        <f>май.25!K294+июн.25!H294-июн.25!G294</f>
        <v>2330.12</v>
      </c>
      <c r="L294" s="22" t="b">
        <f t="shared" si="14"/>
        <v>1</v>
      </c>
      <c r="M294" s="95"/>
    </row>
    <row r="295" spans="1:13">
      <c r="A295" s="45"/>
      <c r="B295" s="3">
        <v>276</v>
      </c>
      <c r="C295" s="95"/>
      <c r="D295" s="95"/>
      <c r="E295" s="95">
        <f t="shared" si="12"/>
        <v>0</v>
      </c>
      <c r="F295" s="140">
        <v>6.73</v>
      </c>
      <c r="G295" s="98">
        <f t="shared" si="13"/>
        <v>0</v>
      </c>
      <c r="H295" s="98"/>
      <c r="I295" s="150"/>
      <c r="J295" s="102"/>
      <c r="K295" s="98">
        <f>май.25!K295+июн.25!H295-июн.25!G295</f>
        <v>-2473.7999999999997</v>
      </c>
      <c r="L295" s="22" t="b">
        <f t="shared" si="14"/>
        <v>1</v>
      </c>
      <c r="M295" s="95"/>
    </row>
    <row r="296" spans="1:13">
      <c r="A296" s="45"/>
      <c r="B296" s="3">
        <v>277</v>
      </c>
      <c r="C296" s="95"/>
      <c r="D296" s="95"/>
      <c r="E296" s="95">
        <f t="shared" si="12"/>
        <v>0</v>
      </c>
      <c r="F296" s="140">
        <v>6.73</v>
      </c>
      <c r="G296" s="98">
        <f t="shared" si="13"/>
        <v>0</v>
      </c>
      <c r="H296" s="98"/>
      <c r="I296" s="150"/>
      <c r="J296" s="102"/>
      <c r="K296" s="98">
        <f>май.25!K296+июн.25!H296-июн.25!G296</f>
        <v>0</v>
      </c>
      <c r="L296" s="22" t="b">
        <f t="shared" si="14"/>
        <v>1</v>
      </c>
      <c r="M296" s="95"/>
    </row>
    <row r="297" spans="1:13">
      <c r="A297" s="45"/>
      <c r="B297" s="11">
        <v>278</v>
      </c>
      <c r="C297" s="95"/>
      <c r="D297" s="95"/>
      <c r="E297" s="95">
        <f t="shared" si="12"/>
        <v>0</v>
      </c>
      <c r="F297" s="140">
        <v>6.73</v>
      </c>
      <c r="G297" s="98">
        <f t="shared" si="13"/>
        <v>0</v>
      </c>
      <c r="H297" s="98"/>
      <c r="I297" s="150"/>
      <c r="J297" s="102"/>
      <c r="K297" s="98">
        <f>май.25!K297+июн.25!H297-июн.25!G297</f>
        <v>0</v>
      </c>
      <c r="L297" s="22" t="b">
        <f t="shared" si="14"/>
        <v>1</v>
      </c>
      <c r="M297" s="95"/>
    </row>
    <row r="298" spans="1:13">
      <c r="A298" s="45"/>
      <c r="B298" s="3">
        <v>279</v>
      </c>
      <c r="C298" s="95"/>
      <c r="D298" s="95"/>
      <c r="E298" s="95">
        <f t="shared" si="12"/>
        <v>0</v>
      </c>
      <c r="F298" s="140">
        <v>6.73</v>
      </c>
      <c r="G298" s="98">
        <f t="shared" si="13"/>
        <v>0</v>
      </c>
      <c r="H298" s="98"/>
      <c r="I298" s="150"/>
      <c r="J298" s="102"/>
      <c r="K298" s="98">
        <f>май.25!K298+июн.25!H298-июн.25!G298</f>
        <v>-14872.57</v>
      </c>
      <c r="L298" s="22" t="b">
        <f t="shared" si="14"/>
        <v>0</v>
      </c>
      <c r="M298" s="95">
        <v>4127</v>
      </c>
    </row>
    <row r="299" spans="1:13">
      <c r="A299" s="57"/>
      <c r="B299" s="3">
        <v>280</v>
      </c>
      <c r="C299" s="95"/>
      <c r="D299" s="95"/>
      <c r="E299" s="95">
        <f t="shared" si="12"/>
        <v>0</v>
      </c>
      <c r="F299" s="140">
        <v>6.73</v>
      </c>
      <c r="G299" s="98">
        <f t="shared" si="13"/>
        <v>0</v>
      </c>
      <c r="H299" s="98"/>
      <c r="I299" s="150"/>
      <c r="J299" s="102"/>
      <c r="K299" s="98">
        <f>май.25!K299+июн.25!H299-июн.25!G299</f>
        <v>-15738.259999999998</v>
      </c>
      <c r="L299" s="22" t="b">
        <f t="shared" si="14"/>
        <v>0</v>
      </c>
      <c r="M299" s="95">
        <v>8565</v>
      </c>
    </row>
    <row r="300" spans="1:13">
      <c r="A300" s="45"/>
      <c r="B300" s="11">
        <v>281</v>
      </c>
      <c r="C300" s="95"/>
      <c r="D300" s="95"/>
      <c r="E300" s="95">
        <f t="shared" si="12"/>
        <v>0</v>
      </c>
      <c r="F300" s="140">
        <v>6.73</v>
      </c>
      <c r="G300" s="98">
        <f t="shared" si="13"/>
        <v>0</v>
      </c>
      <c r="H300" s="98"/>
      <c r="I300" s="150"/>
      <c r="J300" s="102"/>
      <c r="K300" s="98">
        <f>май.25!K300+июн.25!H300-июн.25!G300</f>
        <v>-21699.599999999999</v>
      </c>
      <c r="L300" s="22" t="b">
        <f t="shared" si="14"/>
        <v>1</v>
      </c>
      <c r="M300" s="95"/>
    </row>
    <row r="301" spans="1:13">
      <c r="A301" s="45"/>
      <c r="B301" s="3">
        <v>282</v>
      </c>
      <c r="C301" s="95"/>
      <c r="D301" s="95"/>
      <c r="E301" s="95">
        <f t="shared" si="12"/>
        <v>0</v>
      </c>
      <c r="F301" s="140">
        <v>6.73</v>
      </c>
      <c r="G301" s="98">
        <f t="shared" si="13"/>
        <v>0</v>
      </c>
      <c r="H301" s="98"/>
      <c r="I301" s="150"/>
      <c r="J301" s="102"/>
      <c r="K301" s="98">
        <f>май.25!K301+июн.25!H301-июн.25!G301</f>
        <v>0</v>
      </c>
      <c r="L301" s="22" t="b">
        <f t="shared" si="14"/>
        <v>0</v>
      </c>
      <c r="M301" s="95">
        <v>1193</v>
      </c>
    </row>
    <row r="302" spans="1:13">
      <c r="A302" s="45"/>
      <c r="B302" s="25">
        <v>283</v>
      </c>
      <c r="C302" s="95"/>
      <c r="D302" s="95"/>
      <c r="E302" s="95">
        <f t="shared" si="12"/>
        <v>0</v>
      </c>
      <c r="F302" s="140">
        <v>6.73</v>
      </c>
      <c r="G302" s="98">
        <f t="shared" si="13"/>
        <v>0</v>
      </c>
      <c r="H302" s="98"/>
      <c r="I302" s="150"/>
      <c r="J302" s="102"/>
      <c r="K302" s="98">
        <f>май.25!K302+июн.25!H302-июн.25!G302</f>
        <v>-7560.9700000000012</v>
      </c>
      <c r="L302" s="22" t="b">
        <f t="shared" si="14"/>
        <v>0</v>
      </c>
      <c r="M302" s="95">
        <v>1278</v>
      </c>
    </row>
    <row r="303" spans="1:13">
      <c r="A303" s="45"/>
      <c r="B303" s="3" t="s">
        <v>21</v>
      </c>
      <c r="C303" s="95"/>
      <c r="D303" s="95"/>
      <c r="E303" s="95">
        <f t="shared" si="12"/>
        <v>0</v>
      </c>
      <c r="F303" s="140">
        <v>6.73</v>
      </c>
      <c r="G303" s="98">
        <f t="shared" si="13"/>
        <v>0</v>
      </c>
      <c r="H303" s="98"/>
      <c r="I303" s="150"/>
      <c r="J303" s="102"/>
      <c r="K303" s="98">
        <f>май.25!K303+июн.25!H303-июн.25!G303</f>
        <v>-6760.41</v>
      </c>
      <c r="L303" s="22" t="b">
        <f t="shared" si="14"/>
        <v>0</v>
      </c>
      <c r="M303" s="95">
        <v>13323</v>
      </c>
    </row>
    <row r="304" spans="1:13">
      <c r="A304" s="45"/>
      <c r="B304" s="3">
        <v>284</v>
      </c>
      <c r="C304" s="95"/>
      <c r="D304" s="95"/>
      <c r="E304" s="95">
        <f t="shared" si="12"/>
        <v>0</v>
      </c>
      <c r="F304" s="140">
        <v>6.73</v>
      </c>
      <c r="G304" s="98">
        <f t="shared" si="13"/>
        <v>0</v>
      </c>
      <c r="H304" s="98"/>
      <c r="I304" s="150"/>
      <c r="J304" s="102"/>
      <c r="K304" s="98">
        <f>май.25!K304+июн.25!H304-июн.25!G304</f>
        <v>0</v>
      </c>
      <c r="L304" s="22" t="b">
        <f t="shared" si="14"/>
        <v>1</v>
      </c>
      <c r="M304" s="95"/>
    </row>
    <row r="305" spans="1:13">
      <c r="A305" s="45"/>
      <c r="B305" s="3">
        <v>285</v>
      </c>
      <c r="C305" s="95"/>
      <c r="D305" s="95"/>
      <c r="E305" s="95">
        <f t="shared" si="12"/>
        <v>0</v>
      </c>
      <c r="F305" s="140">
        <v>6.73</v>
      </c>
      <c r="G305" s="98">
        <f t="shared" si="13"/>
        <v>0</v>
      </c>
      <c r="H305" s="98"/>
      <c r="I305" s="150"/>
      <c r="J305" s="102"/>
      <c r="K305" s="98">
        <f>май.25!K305+июн.25!H305-июн.25!G305</f>
        <v>0</v>
      </c>
      <c r="L305" s="22" t="b">
        <f t="shared" si="14"/>
        <v>1</v>
      </c>
      <c r="M305" s="95"/>
    </row>
    <row r="306" spans="1:13">
      <c r="A306" s="45"/>
      <c r="B306" s="3">
        <v>286</v>
      </c>
      <c r="C306" s="95"/>
      <c r="D306" s="95"/>
      <c r="E306" s="95">
        <f t="shared" si="12"/>
        <v>0</v>
      </c>
      <c r="F306" s="140">
        <v>6.73</v>
      </c>
      <c r="G306" s="98">
        <f t="shared" si="13"/>
        <v>0</v>
      </c>
      <c r="H306" s="98"/>
      <c r="I306" s="150"/>
      <c r="J306" s="102"/>
      <c r="K306" s="98">
        <f>май.25!K306+июн.25!H306-июн.25!G306</f>
        <v>0</v>
      </c>
      <c r="L306" s="22" t="b">
        <f t="shared" si="14"/>
        <v>1</v>
      </c>
      <c r="M306" s="95"/>
    </row>
    <row r="307" spans="1:13">
      <c r="A307" s="45"/>
      <c r="B307" s="3">
        <v>287</v>
      </c>
      <c r="C307" s="95"/>
      <c r="D307" s="95"/>
      <c r="E307" s="95">
        <f t="shared" si="12"/>
        <v>0</v>
      </c>
      <c r="F307" s="140">
        <v>6.73</v>
      </c>
      <c r="G307" s="98">
        <f t="shared" si="13"/>
        <v>0</v>
      </c>
      <c r="H307" s="98"/>
      <c r="I307" s="150"/>
      <c r="J307" s="102"/>
      <c r="K307" s="98">
        <f>май.25!K307+июн.25!H307-июн.25!G307</f>
        <v>0</v>
      </c>
      <c r="L307" s="22" t="b">
        <f t="shared" si="14"/>
        <v>1</v>
      </c>
      <c r="M307" s="95"/>
    </row>
    <row r="308" spans="1:13">
      <c r="A308" s="45"/>
      <c r="B308" s="3">
        <v>288</v>
      </c>
      <c r="C308" s="95"/>
      <c r="D308" s="95"/>
      <c r="E308" s="95">
        <f t="shared" si="12"/>
        <v>0</v>
      </c>
      <c r="F308" s="140">
        <v>6.73</v>
      </c>
      <c r="G308" s="98">
        <f t="shared" si="13"/>
        <v>0</v>
      </c>
      <c r="H308" s="98"/>
      <c r="I308" s="150"/>
      <c r="J308" s="102"/>
      <c r="K308" s="98">
        <f>май.25!K308+июн.25!H308-июн.25!G308</f>
        <v>-747.34000000000015</v>
      </c>
      <c r="L308" s="22" t="b">
        <f t="shared" si="14"/>
        <v>1</v>
      </c>
      <c r="M308" s="95"/>
    </row>
    <row r="309" spans="1:13">
      <c r="A309" s="45"/>
      <c r="B309" s="3">
        <v>289</v>
      </c>
      <c r="C309" s="95"/>
      <c r="D309" s="95"/>
      <c r="E309" s="95">
        <f t="shared" si="12"/>
        <v>0</v>
      </c>
      <c r="F309" s="140">
        <v>6.73</v>
      </c>
      <c r="G309" s="98">
        <f t="shared" si="13"/>
        <v>0</v>
      </c>
      <c r="H309" s="98"/>
      <c r="I309" s="150"/>
      <c r="J309" s="102"/>
      <c r="K309" s="98">
        <f>май.25!K309+июн.25!H309-июн.25!G309</f>
        <v>-51.31</v>
      </c>
      <c r="L309" s="22" t="b">
        <f t="shared" si="14"/>
        <v>1</v>
      </c>
      <c r="M309" s="95"/>
    </row>
    <row r="310" spans="1:13">
      <c r="A310" s="45"/>
      <c r="B310" s="3">
        <v>290</v>
      </c>
      <c r="C310" s="95"/>
      <c r="D310" s="95"/>
      <c r="E310" s="95">
        <f t="shared" si="12"/>
        <v>0</v>
      </c>
      <c r="F310" s="140">
        <v>6.73</v>
      </c>
      <c r="G310" s="98">
        <f t="shared" si="13"/>
        <v>0</v>
      </c>
      <c r="H310" s="98"/>
      <c r="I310" s="150"/>
      <c r="J310" s="102"/>
      <c r="K310" s="98">
        <f>май.25!K310+июн.25!H310-июн.25!G310</f>
        <v>0</v>
      </c>
      <c r="L310" s="22" t="b">
        <f t="shared" si="14"/>
        <v>1</v>
      </c>
      <c r="M310" s="95"/>
    </row>
    <row r="311" spans="1:13">
      <c r="A311" s="45"/>
      <c r="B311" s="3">
        <v>291</v>
      </c>
      <c r="C311" s="95"/>
      <c r="D311" s="95"/>
      <c r="E311" s="95">
        <f t="shared" si="12"/>
        <v>0</v>
      </c>
      <c r="F311" s="140">
        <v>6.73</v>
      </c>
      <c r="G311" s="98">
        <f t="shared" si="13"/>
        <v>0</v>
      </c>
      <c r="H311" s="98"/>
      <c r="I311" s="150"/>
      <c r="J311" s="102"/>
      <c r="K311" s="98">
        <f>май.25!K311+июн.25!H311-июн.25!G311</f>
        <v>-29.32</v>
      </c>
      <c r="L311" s="22" t="b">
        <f t="shared" si="14"/>
        <v>1</v>
      </c>
      <c r="M311" s="95"/>
    </row>
    <row r="312" spans="1:13">
      <c r="A312" s="45"/>
      <c r="B312" s="3">
        <v>292</v>
      </c>
      <c r="C312" s="95"/>
      <c r="D312" s="95"/>
      <c r="E312" s="95">
        <f t="shared" si="12"/>
        <v>0</v>
      </c>
      <c r="F312" s="140">
        <v>6.73</v>
      </c>
      <c r="G312" s="98">
        <f t="shared" si="13"/>
        <v>0</v>
      </c>
      <c r="H312" s="98"/>
      <c r="I312" s="150"/>
      <c r="J312" s="102"/>
      <c r="K312" s="98">
        <f>май.25!K312+июн.25!H312-июн.25!G312</f>
        <v>-23825.72</v>
      </c>
      <c r="L312" s="22" t="b">
        <f t="shared" si="14"/>
        <v>0</v>
      </c>
      <c r="M312" s="95">
        <v>1</v>
      </c>
    </row>
    <row r="313" spans="1:13">
      <c r="A313" s="45"/>
      <c r="B313" s="3">
        <v>293</v>
      </c>
      <c r="C313" s="95"/>
      <c r="D313" s="95"/>
      <c r="E313" s="95">
        <f t="shared" si="12"/>
        <v>0</v>
      </c>
      <c r="F313" s="140">
        <v>6.73</v>
      </c>
      <c r="G313" s="98">
        <f t="shared" si="13"/>
        <v>0</v>
      </c>
      <c r="H313" s="98"/>
      <c r="I313" s="150"/>
      <c r="J313" s="102"/>
      <c r="K313" s="98">
        <f>май.25!K313+июн.25!H313-июн.25!G313</f>
        <v>-29451.83</v>
      </c>
      <c r="L313" s="22" t="b">
        <f t="shared" si="14"/>
        <v>1</v>
      </c>
      <c r="M313" s="95"/>
    </row>
    <row r="314" spans="1:13">
      <c r="A314" s="45"/>
      <c r="B314" s="3">
        <v>294</v>
      </c>
      <c r="C314" s="95"/>
      <c r="D314" s="95"/>
      <c r="E314" s="95">
        <f t="shared" si="12"/>
        <v>0</v>
      </c>
      <c r="F314" s="140">
        <v>6.73</v>
      </c>
      <c r="G314" s="98">
        <f t="shared" si="13"/>
        <v>0</v>
      </c>
      <c r="H314" s="98"/>
      <c r="I314" s="150"/>
      <c r="J314" s="102"/>
      <c r="K314" s="98">
        <f>май.25!K314+июн.25!H314-июн.25!G314</f>
        <v>0</v>
      </c>
      <c r="L314" s="22" t="b">
        <f t="shared" si="14"/>
        <v>1</v>
      </c>
      <c r="M314" s="95"/>
    </row>
    <row r="315" spans="1:13">
      <c r="A315" s="45"/>
      <c r="B315" s="3">
        <v>295</v>
      </c>
      <c r="C315" s="95"/>
      <c r="D315" s="95"/>
      <c r="E315" s="95">
        <f t="shared" si="12"/>
        <v>0</v>
      </c>
      <c r="F315" s="140">
        <v>6.73</v>
      </c>
      <c r="G315" s="98">
        <f t="shared" si="13"/>
        <v>0</v>
      </c>
      <c r="H315" s="98"/>
      <c r="I315" s="150"/>
      <c r="J315" s="102"/>
      <c r="K315" s="98">
        <f>май.25!K315+июн.25!H315-июн.25!G315</f>
        <v>-3273.5399999999995</v>
      </c>
      <c r="L315" s="22" t="b">
        <f t="shared" si="14"/>
        <v>0</v>
      </c>
      <c r="M315" s="95">
        <v>14940</v>
      </c>
    </row>
    <row r="316" spans="1:13">
      <c r="A316" s="45"/>
      <c r="B316" s="3">
        <v>296</v>
      </c>
      <c r="C316" s="95"/>
      <c r="D316" s="95"/>
      <c r="E316" s="95">
        <f t="shared" si="12"/>
        <v>0</v>
      </c>
      <c r="F316" s="140">
        <v>6.73</v>
      </c>
      <c r="G316" s="98">
        <f t="shared" si="13"/>
        <v>0</v>
      </c>
      <c r="H316" s="98"/>
      <c r="I316" s="150"/>
      <c r="J316" s="102"/>
      <c r="K316" s="98">
        <f>май.25!K316+июн.25!H316-июн.25!G316</f>
        <v>0</v>
      </c>
      <c r="L316" s="22" t="b">
        <f t="shared" si="14"/>
        <v>1</v>
      </c>
      <c r="M316" s="95"/>
    </row>
    <row r="317" spans="1:13">
      <c r="A317" s="45"/>
      <c r="B317" s="3">
        <v>297</v>
      </c>
      <c r="C317" s="95"/>
      <c r="D317" s="95"/>
      <c r="E317" s="95">
        <f t="shared" si="12"/>
        <v>0</v>
      </c>
      <c r="F317" s="140">
        <v>6.73</v>
      </c>
      <c r="G317" s="98">
        <f t="shared" si="13"/>
        <v>0</v>
      </c>
      <c r="H317" s="98"/>
      <c r="I317" s="150"/>
      <c r="J317" s="102"/>
      <c r="K317" s="98">
        <f>май.25!K317+июн.25!H317-июн.25!G317</f>
        <v>0</v>
      </c>
      <c r="L317" s="22" t="b">
        <f t="shared" si="14"/>
        <v>1</v>
      </c>
      <c r="M317" s="95"/>
    </row>
    <row r="318" spans="1:13">
      <c r="A318" s="45"/>
      <c r="B318" s="3">
        <v>298</v>
      </c>
      <c r="C318" s="95"/>
      <c r="D318" s="95"/>
      <c r="E318" s="95">
        <f t="shared" si="12"/>
        <v>0</v>
      </c>
      <c r="F318" s="140">
        <v>6.73</v>
      </c>
      <c r="G318" s="98">
        <f t="shared" si="13"/>
        <v>0</v>
      </c>
      <c r="H318" s="98"/>
      <c r="I318" s="150"/>
      <c r="J318" s="102"/>
      <c r="K318" s="98">
        <f>май.25!K318+июн.25!H318-июн.25!G318</f>
        <v>0</v>
      </c>
      <c r="L318" s="22" t="b">
        <f t="shared" si="14"/>
        <v>1</v>
      </c>
      <c r="M318" s="95"/>
    </row>
    <row r="319" spans="1:13">
      <c r="A319" s="45"/>
      <c r="B319" s="3">
        <v>299</v>
      </c>
      <c r="C319" s="95"/>
      <c r="D319" s="95"/>
      <c r="E319" s="95">
        <f t="shared" si="12"/>
        <v>0</v>
      </c>
      <c r="F319" s="140">
        <v>6.73</v>
      </c>
      <c r="G319" s="98">
        <f t="shared" si="13"/>
        <v>0</v>
      </c>
      <c r="H319" s="98"/>
      <c r="I319" s="150"/>
      <c r="J319" s="102"/>
      <c r="K319" s="98">
        <f>май.25!K319+июн.25!H319-июн.25!G319</f>
        <v>-11559.41</v>
      </c>
      <c r="L319" s="22" t="b">
        <f t="shared" si="14"/>
        <v>0</v>
      </c>
      <c r="M319" s="95">
        <v>806</v>
      </c>
    </row>
    <row r="320" spans="1:13">
      <c r="A320" s="45"/>
      <c r="B320" s="3">
        <v>300</v>
      </c>
      <c r="C320" s="95"/>
      <c r="D320" s="95"/>
      <c r="E320" s="95">
        <f t="shared" si="12"/>
        <v>0</v>
      </c>
      <c r="F320" s="140">
        <v>6.73</v>
      </c>
      <c r="G320" s="98">
        <f t="shared" si="13"/>
        <v>0</v>
      </c>
      <c r="H320" s="98"/>
      <c r="I320" s="150"/>
      <c r="J320" s="102"/>
      <c r="K320" s="98">
        <f>май.25!K320+июн.25!H320-июн.25!G320</f>
        <v>0</v>
      </c>
      <c r="L320" s="22" t="b">
        <f t="shared" si="14"/>
        <v>1</v>
      </c>
      <c r="M320" s="95"/>
    </row>
    <row r="321" spans="1:13">
      <c r="A321" s="45"/>
      <c r="B321" s="3">
        <v>301</v>
      </c>
      <c r="C321" s="95"/>
      <c r="D321" s="95"/>
      <c r="E321" s="95">
        <f t="shared" si="12"/>
        <v>0</v>
      </c>
      <c r="F321" s="140">
        <v>6.73</v>
      </c>
      <c r="G321" s="98">
        <f t="shared" si="13"/>
        <v>0</v>
      </c>
      <c r="H321" s="98"/>
      <c r="I321" s="150"/>
      <c r="J321" s="102"/>
      <c r="K321" s="98">
        <f>май.25!K321+июн.25!H321-июн.25!G321</f>
        <v>0</v>
      </c>
      <c r="L321" s="22" t="b">
        <f t="shared" si="14"/>
        <v>1</v>
      </c>
      <c r="M321" s="95"/>
    </row>
    <row r="322" spans="1:13">
      <c r="A322" s="45"/>
      <c r="B322" s="3">
        <v>302</v>
      </c>
      <c r="C322" s="95"/>
      <c r="D322" s="95"/>
      <c r="E322" s="95">
        <f t="shared" si="12"/>
        <v>0</v>
      </c>
      <c r="F322" s="140">
        <v>6.73</v>
      </c>
      <c r="G322" s="98">
        <f t="shared" si="13"/>
        <v>0</v>
      </c>
      <c r="H322" s="98"/>
      <c r="I322" s="150"/>
      <c r="J322" s="102"/>
      <c r="K322" s="98">
        <f>май.25!K322+июн.25!H322-июн.25!G322</f>
        <v>0</v>
      </c>
      <c r="L322" s="22" t="b">
        <f t="shared" si="14"/>
        <v>1</v>
      </c>
      <c r="M322" s="95"/>
    </row>
    <row r="323" spans="1:13">
      <c r="A323" s="45"/>
      <c r="B323" s="3">
        <v>303</v>
      </c>
      <c r="C323" s="95"/>
      <c r="D323" s="95"/>
      <c r="E323" s="95">
        <f t="shared" si="12"/>
        <v>0</v>
      </c>
      <c r="F323" s="140">
        <v>6.73</v>
      </c>
      <c r="G323" s="98">
        <f t="shared" si="13"/>
        <v>0</v>
      </c>
      <c r="H323" s="98"/>
      <c r="I323" s="150"/>
      <c r="J323" s="102"/>
      <c r="K323" s="98">
        <f>май.25!K323+июн.25!H323-июн.25!G323</f>
        <v>0</v>
      </c>
      <c r="L323" s="22" t="b">
        <f t="shared" si="14"/>
        <v>1</v>
      </c>
      <c r="M323" s="95"/>
    </row>
    <row r="324" spans="1:13">
      <c r="A324" s="45"/>
      <c r="B324" s="3">
        <v>308</v>
      </c>
      <c r="C324" s="95"/>
      <c r="D324" s="95"/>
      <c r="E324" s="95">
        <f t="shared" si="12"/>
        <v>0</v>
      </c>
      <c r="F324" s="140">
        <v>6.73</v>
      </c>
      <c r="G324" s="98">
        <f t="shared" si="13"/>
        <v>0</v>
      </c>
      <c r="H324" s="98"/>
      <c r="I324" s="150"/>
      <c r="J324" s="102"/>
      <c r="K324" s="98">
        <f>май.25!K324+июн.25!H324-июн.25!G324</f>
        <v>0</v>
      </c>
      <c r="M324" s="95"/>
    </row>
    <row r="325" spans="1:13" s="72" customFormat="1">
      <c r="A325" s="68"/>
      <c r="B325" s="43">
        <v>309</v>
      </c>
      <c r="C325" s="95"/>
      <c r="D325" s="95"/>
      <c r="E325" s="95">
        <f t="shared" si="12"/>
        <v>0</v>
      </c>
      <c r="F325" s="140">
        <v>6.73</v>
      </c>
      <c r="G325" s="98">
        <f t="shared" si="13"/>
        <v>0</v>
      </c>
      <c r="H325" s="98"/>
      <c r="I325" s="150"/>
      <c r="J325" s="102"/>
      <c r="K325" s="98">
        <f>май.25!K325+июн.25!H325-июн.25!G325</f>
        <v>0</v>
      </c>
      <c r="L325" s="22" t="b">
        <f t="shared" si="14"/>
        <v>0</v>
      </c>
      <c r="M325" s="95">
        <v>318</v>
      </c>
    </row>
    <row r="326" spans="1:13">
      <c r="A326" s="45"/>
      <c r="B326" s="11">
        <v>311</v>
      </c>
      <c r="C326" s="95"/>
      <c r="D326" s="95"/>
      <c r="E326" s="95">
        <f t="shared" si="12"/>
        <v>0</v>
      </c>
      <c r="F326" s="140">
        <v>6.73</v>
      </c>
      <c r="G326" s="98">
        <f t="shared" si="13"/>
        <v>0</v>
      </c>
      <c r="H326" s="98"/>
      <c r="I326" s="150"/>
      <c r="J326" s="102"/>
      <c r="K326" s="98">
        <f>май.25!K326+июн.25!H326-июн.25!G326</f>
        <v>946.33</v>
      </c>
      <c r="L326" s="22" t="b">
        <f t="shared" si="14"/>
        <v>0</v>
      </c>
      <c r="M326" s="95">
        <v>736</v>
      </c>
    </row>
    <row r="327" spans="1:13">
      <c r="A327" s="45"/>
      <c r="B327" s="11">
        <v>306</v>
      </c>
      <c r="C327" s="95"/>
      <c r="D327" s="95"/>
      <c r="E327" s="95">
        <f t="shared" si="12"/>
        <v>0</v>
      </c>
      <c r="F327" s="140">
        <v>6.73</v>
      </c>
      <c r="G327" s="98">
        <f t="shared" si="13"/>
        <v>0</v>
      </c>
      <c r="H327" s="98"/>
      <c r="I327" s="150"/>
      <c r="J327" s="102"/>
      <c r="K327" s="98">
        <f>май.25!K327+июн.25!H327-июн.25!G327</f>
        <v>1253.9000000000001</v>
      </c>
      <c r="L327" s="22" t="b">
        <f t="shared" si="14"/>
        <v>0</v>
      </c>
      <c r="M327" s="95">
        <v>2578</v>
      </c>
    </row>
    <row r="328" spans="1:13">
      <c r="A328" s="45"/>
      <c r="B328" s="11">
        <v>312</v>
      </c>
      <c r="C328" s="95"/>
      <c r="D328" s="95"/>
      <c r="E328" s="95">
        <f t="shared" si="12"/>
        <v>0</v>
      </c>
      <c r="F328" s="140">
        <v>4.71</v>
      </c>
      <c r="G328" s="98">
        <f t="shared" si="13"/>
        <v>0</v>
      </c>
      <c r="H328" s="98"/>
      <c r="I328" s="150"/>
      <c r="J328" s="102"/>
      <c r="K328" s="98">
        <f>май.25!K328+июн.25!H328-июн.25!G328</f>
        <v>-21806.75</v>
      </c>
      <c r="L328" s="22" t="b">
        <f t="shared" si="14"/>
        <v>0</v>
      </c>
      <c r="M328" s="95">
        <v>9225</v>
      </c>
    </row>
    <row r="329" spans="1:13">
      <c r="A329" s="45"/>
      <c r="B329" s="11">
        <v>313</v>
      </c>
      <c r="C329" s="95"/>
      <c r="D329" s="95"/>
      <c r="E329" s="95">
        <f t="shared" si="12"/>
        <v>0</v>
      </c>
      <c r="F329" s="3">
        <v>6.73</v>
      </c>
      <c r="G329" s="98">
        <f t="shared" si="13"/>
        <v>0</v>
      </c>
      <c r="H329" s="98"/>
      <c r="I329" s="150"/>
      <c r="J329" s="102"/>
      <c r="K329" s="98">
        <f>май.25!K329+июн.25!H329-июн.25!G329</f>
        <v>0</v>
      </c>
      <c r="L329" s="22" t="b">
        <f t="shared" si="14"/>
        <v>1</v>
      </c>
      <c r="M329" s="95"/>
    </row>
    <row r="330" spans="1:13">
      <c r="A330" s="45"/>
      <c r="B330" s="11">
        <v>314</v>
      </c>
      <c r="C330" s="95"/>
      <c r="D330" s="95"/>
      <c r="E330" s="95">
        <f t="shared" si="12"/>
        <v>0</v>
      </c>
      <c r="F330" s="43">
        <v>6.73</v>
      </c>
      <c r="G330" s="98">
        <f t="shared" si="13"/>
        <v>0</v>
      </c>
      <c r="H330" s="98"/>
      <c r="I330" s="150"/>
      <c r="J330" s="102"/>
      <c r="K330" s="98">
        <f>май.25!K330+июн.25!H330-июн.25!G330</f>
        <v>0</v>
      </c>
      <c r="M330" s="95"/>
    </row>
    <row r="331" spans="1:13">
      <c r="A331" s="45"/>
      <c r="B331" s="11">
        <v>316</v>
      </c>
      <c r="C331" s="95"/>
      <c r="D331" s="95"/>
      <c r="E331" s="95">
        <f t="shared" si="12"/>
        <v>0</v>
      </c>
      <c r="F331" s="43">
        <v>6.73</v>
      </c>
      <c r="G331" s="98">
        <f t="shared" si="13"/>
        <v>0</v>
      </c>
      <c r="H331" s="98"/>
      <c r="I331" s="150"/>
      <c r="J331" s="102"/>
      <c r="K331" s="98">
        <f>май.25!K331+июн.25!H331-июн.25!G331</f>
        <v>0</v>
      </c>
      <c r="M331" s="95"/>
    </row>
    <row r="332" spans="1:13">
      <c r="A332" s="45"/>
      <c r="B332" s="45" t="s">
        <v>22</v>
      </c>
      <c r="C332" s="95"/>
      <c r="D332" s="95"/>
      <c r="E332" s="95">
        <f t="shared" si="12"/>
        <v>0</v>
      </c>
      <c r="F332" s="43">
        <v>6.73</v>
      </c>
      <c r="G332" s="98">
        <f t="shared" si="13"/>
        <v>0</v>
      </c>
      <c r="H332" s="98"/>
      <c r="I332" s="150"/>
      <c r="J332" s="102"/>
      <c r="K332" s="98">
        <f>май.25!K332+июн.25!H332-июн.25!G332</f>
        <v>0</v>
      </c>
      <c r="L332" s="22" t="b">
        <f t="shared" si="14"/>
        <v>0</v>
      </c>
      <c r="M332" s="95">
        <v>13239</v>
      </c>
    </row>
    <row r="333" spans="1:13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43">
        <v>6.73</v>
      </c>
      <c r="G333" s="78">
        <f>SUM(G7:G332)</f>
        <v>0</v>
      </c>
      <c r="H333" s="78">
        <f>SUM(H7:H332)</f>
        <v>0</v>
      </c>
      <c r="I333" s="111"/>
      <c r="J333" s="111"/>
      <c r="K333" s="98">
        <f>май.25!K333+июн.25!H333-июн.25!G333</f>
        <v>-1470462.1799999997</v>
      </c>
    </row>
    <row r="334" spans="1:13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3">
      <c r="A335" s="74"/>
      <c r="B335" s="65" t="s">
        <v>29</v>
      </c>
      <c r="C335" s="21"/>
      <c r="D335" s="21"/>
      <c r="E335" s="61"/>
      <c r="F335" s="65"/>
      <c r="G335" s="26">
        <f t="shared" ref="G335:G338" si="15">F335*E335</f>
        <v>0</v>
      </c>
      <c r="H335" s="76"/>
      <c r="I335" s="18"/>
      <c r="J335" s="42"/>
    </row>
    <row r="336" spans="1:13">
      <c r="A336" s="74"/>
      <c r="B336" s="65" t="s">
        <v>28</v>
      </c>
      <c r="C336" s="21"/>
      <c r="D336" s="21"/>
      <c r="E336" s="61">
        <f>D336-C336</f>
        <v>0</v>
      </c>
      <c r="F336" s="65">
        <v>6.73</v>
      </c>
      <c r="G336" s="26">
        <f t="shared" si="15"/>
        <v>0</v>
      </c>
      <c r="H336" s="76"/>
      <c r="I336" s="18"/>
      <c r="J336" s="42"/>
    </row>
    <row r="337" spans="1:10">
      <c r="A337" s="74"/>
      <c r="B337" s="65" t="s">
        <v>28</v>
      </c>
      <c r="C337" s="20"/>
      <c r="D337" s="20"/>
      <c r="E337" s="61">
        <f t="shared" ref="E337:E338" si="16">D337-C337</f>
        <v>0</v>
      </c>
      <c r="F337" s="65">
        <v>6.73</v>
      </c>
      <c r="G337" s="26">
        <f t="shared" si="15"/>
        <v>0</v>
      </c>
      <c r="H337" s="76"/>
      <c r="I337" s="18"/>
      <c r="J337" s="42"/>
    </row>
    <row r="338" spans="1:10">
      <c r="A338" s="74"/>
      <c r="B338" s="65" t="s">
        <v>28</v>
      </c>
      <c r="C338" s="20"/>
      <c r="D338" s="20"/>
      <c r="E338" s="61">
        <f t="shared" si="16"/>
        <v>0</v>
      </c>
      <c r="F338" s="65">
        <v>6.73</v>
      </c>
      <c r="G338" s="26">
        <f t="shared" si="15"/>
        <v>0</v>
      </c>
      <c r="H338" s="76"/>
      <c r="I338" s="18"/>
      <c r="J338" s="42"/>
    </row>
    <row r="339" spans="1:10">
      <c r="A339" s="74"/>
      <c r="B339" s="113"/>
      <c r="C339" s="113"/>
      <c r="D339" s="113"/>
      <c r="E339" s="113"/>
      <c r="F339" s="113"/>
      <c r="G339" s="113"/>
      <c r="H339" s="113"/>
    </row>
    <row r="340" spans="1:10">
      <c r="A340" s="74"/>
      <c r="B340" s="113"/>
      <c r="C340" s="113"/>
      <c r="D340" s="113"/>
      <c r="E340" s="113"/>
      <c r="F340" s="113"/>
      <c r="G340" s="113"/>
      <c r="H340" s="113"/>
    </row>
    <row r="341" spans="1:10">
      <c r="A341" s="74"/>
      <c r="B341" s="113"/>
      <c r="C341" s="113"/>
      <c r="D341" s="113"/>
      <c r="E341" s="113"/>
      <c r="F341" s="113"/>
      <c r="G341" s="113"/>
      <c r="H341" s="113"/>
    </row>
    <row r="342" spans="1:10">
      <c r="A342" s="94"/>
      <c r="B342" s="113"/>
      <c r="C342" s="113"/>
      <c r="D342" s="113"/>
      <c r="E342" s="113"/>
      <c r="F342" s="113"/>
      <c r="G342" s="113"/>
      <c r="H342" s="113"/>
    </row>
    <row r="343" spans="1:10">
      <c r="A343" s="84"/>
      <c r="B343" s="113"/>
      <c r="C343" s="113"/>
      <c r="D343" s="113"/>
      <c r="E343" s="113"/>
      <c r="F343" s="113"/>
      <c r="G343" s="113"/>
      <c r="H343" s="113"/>
    </row>
    <row r="344" spans="1:10">
      <c r="A344" s="84"/>
      <c r="B344" s="113"/>
      <c r="C344" s="113"/>
      <c r="D344" s="113"/>
      <c r="E344" s="113"/>
      <c r="F344" s="113"/>
      <c r="G344" s="113"/>
      <c r="H344" s="113"/>
    </row>
    <row r="345" spans="1:10">
      <c r="A345" s="84"/>
      <c r="B345" s="113"/>
      <c r="C345" s="113"/>
      <c r="D345" s="113"/>
      <c r="E345" s="113"/>
      <c r="F345" s="113"/>
      <c r="G345" s="113"/>
      <c r="H345" s="113"/>
    </row>
    <row r="346" spans="1:10">
      <c r="A346" s="84"/>
      <c r="B346" s="113"/>
      <c r="C346" s="113"/>
      <c r="D346" s="113"/>
      <c r="E346" s="113"/>
      <c r="F346" s="113"/>
      <c r="G346" s="113"/>
      <c r="H346" s="113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6" priority="37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theme="7" tint="0.59999389629810485"/>
  </sheetPr>
  <dimension ref="A1:K466"/>
  <sheetViews>
    <sheetView topLeftCell="A296" workbookViewId="0">
      <selection activeCell="K7" sqref="K7:K332"/>
    </sheetView>
  </sheetViews>
  <sheetFormatPr defaultColWidth="9.140625" defaultRowHeight="15"/>
  <cols>
    <col min="1" max="1" width="20.42578125" style="23" customWidth="1"/>
    <col min="2" max="2" width="9.28515625" style="22" bestFit="1" customWidth="1"/>
    <col min="3" max="3" width="11.7109375" style="22" customWidth="1"/>
    <col min="4" max="4" width="12.42578125" style="22" customWidth="1"/>
    <col min="5" max="5" width="11.7109375" style="22" customWidth="1"/>
    <col min="6" max="6" width="9.28515625" style="22" bestFit="1" customWidth="1"/>
    <col min="7" max="7" width="18.140625" style="22" customWidth="1"/>
    <col min="8" max="8" width="15.85546875" style="22" customWidth="1"/>
    <col min="9" max="9" width="15.42578125" style="22" customWidth="1"/>
    <col min="10" max="10" width="11.42578125" style="22" bestFit="1" customWidth="1"/>
    <col min="11" max="11" width="17.5703125" style="22" customWidth="1"/>
    <col min="12" max="16384" width="9.140625" style="22"/>
  </cols>
  <sheetData>
    <row r="1" spans="1:11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>
      <c r="A3" s="169" t="s">
        <v>52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1">
      <c r="A4" s="46">
        <v>2</v>
      </c>
      <c r="B4" s="46">
        <v>3</v>
      </c>
      <c r="C4" s="46">
        <v>4</v>
      </c>
      <c r="D4" s="46">
        <v>5</v>
      </c>
      <c r="E4" s="46">
        <v>6</v>
      </c>
      <c r="F4" s="46">
        <v>7</v>
      </c>
      <c r="G4" s="46">
        <v>8</v>
      </c>
      <c r="H4" s="46">
        <v>9</v>
      </c>
      <c r="I4" s="46">
        <v>10</v>
      </c>
      <c r="J4" s="46">
        <v>11</v>
      </c>
      <c r="K4" s="46">
        <v>12</v>
      </c>
    </row>
    <row r="5" spans="1:11" ht="14.4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95">
        <f t="shared" ref="E7:E71" si="0">D7-C7</f>
        <v>0</v>
      </c>
      <c r="F7" s="141">
        <v>7.33</v>
      </c>
      <c r="G7" s="98">
        <f t="shared" ref="G7:G71" si="1">F7*E7</f>
        <v>0</v>
      </c>
      <c r="H7" s="98"/>
      <c r="I7" s="54"/>
      <c r="J7" s="102"/>
      <c r="K7" s="98">
        <f>июн.25!K7+июл.25!H7-июл.25!G7</f>
        <v>0</v>
      </c>
    </row>
    <row r="8" spans="1:11">
      <c r="A8" s="45"/>
      <c r="B8" s="65">
        <v>0</v>
      </c>
      <c r="C8" s="95"/>
      <c r="D8" s="95"/>
      <c r="E8" s="95">
        <f t="shared" si="0"/>
        <v>0</v>
      </c>
      <c r="F8" s="141">
        <v>7.33</v>
      </c>
      <c r="G8" s="98">
        <f t="shared" si="1"/>
        <v>0</v>
      </c>
      <c r="H8" s="98"/>
      <c r="I8" s="152"/>
      <c r="J8" s="102"/>
      <c r="K8" s="98">
        <f>июн.25!K8+июл.25!H8-июл.25!G8</f>
        <v>0</v>
      </c>
    </row>
    <row r="9" spans="1:11">
      <c r="A9" s="45"/>
      <c r="B9" s="2">
        <v>1</v>
      </c>
      <c r="C9" s="95"/>
      <c r="D9" s="95"/>
      <c r="E9" s="95">
        <f t="shared" si="0"/>
        <v>0</v>
      </c>
      <c r="F9" s="29">
        <v>5.13</v>
      </c>
      <c r="G9" s="98">
        <f t="shared" si="1"/>
        <v>0</v>
      </c>
      <c r="H9" s="98"/>
      <c r="I9" s="152"/>
      <c r="J9" s="102"/>
      <c r="K9" s="98">
        <f>июн.25!K9+июл.25!H9-июл.25!G9</f>
        <v>-8254.0499999999993</v>
      </c>
    </row>
    <row r="10" spans="1:11">
      <c r="A10" s="45"/>
      <c r="B10" s="3">
        <v>2</v>
      </c>
      <c r="C10" s="95"/>
      <c r="D10" s="95"/>
      <c r="E10" s="95">
        <f t="shared" si="0"/>
        <v>0</v>
      </c>
      <c r="F10" s="141">
        <v>7.33</v>
      </c>
      <c r="G10" s="98">
        <f t="shared" si="1"/>
        <v>0</v>
      </c>
      <c r="H10" s="98"/>
      <c r="I10" s="152"/>
      <c r="J10" s="102"/>
      <c r="K10" s="98">
        <f>июн.25!K10+июл.25!H10-июл.25!G10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41">
        <v>7.33</v>
      </c>
      <c r="G11" s="98">
        <f t="shared" si="1"/>
        <v>0</v>
      </c>
      <c r="H11" s="98"/>
      <c r="I11" s="152"/>
      <c r="J11" s="102"/>
      <c r="K11" s="98">
        <f>июн.25!K11+июл.25!H11-июл.25!G11</f>
        <v>0</v>
      </c>
    </row>
    <row r="12" spans="1:11">
      <c r="A12" s="45"/>
      <c r="B12" s="3">
        <v>4</v>
      </c>
      <c r="C12" s="95"/>
      <c r="D12" s="95"/>
      <c r="E12" s="95">
        <f t="shared" si="0"/>
        <v>0</v>
      </c>
      <c r="F12" s="141">
        <v>7.33</v>
      </c>
      <c r="G12" s="98">
        <f t="shared" si="1"/>
        <v>0</v>
      </c>
      <c r="H12" s="98"/>
      <c r="I12" s="152"/>
      <c r="J12" s="102"/>
      <c r="K12" s="98">
        <f>июн.25!K12+июл.25!H12-июл.25!G12</f>
        <v>-19816.37</v>
      </c>
    </row>
    <row r="13" spans="1:11">
      <c r="A13" s="45"/>
      <c r="B13" s="3">
        <v>5</v>
      </c>
      <c r="C13" s="95"/>
      <c r="D13" s="95"/>
      <c r="E13" s="95">
        <f t="shared" si="0"/>
        <v>0</v>
      </c>
      <c r="F13" s="141">
        <v>7.33</v>
      </c>
      <c r="G13" s="98">
        <f t="shared" si="1"/>
        <v>0</v>
      </c>
      <c r="H13" s="98"/>
      <c r="I13" s="152"/>
      <c r="J13" s="102"/>
      <c r="K13" s="98">
        <f>июн.25!K13+июл.25!H13-июл.25!G13</f>
        <v>-14.66</v>
      </c>
    </row>
    <row r="14" spans="1:11">
      <c r="A14" s="45"/>
      <c r="B14" s="3">
        <v>6</v>
      </c>
      <c r="C14" s="95"/>
      <c r="D14" s="95"/>
      <c r="E14" s="95">
        <f t="shared" si="0"/>
        <v>0</v>
      </c>
      <c r="F14" s="141">
        <v>7.33</v>
      </c>
      <c r="G14" s="98">
        <f t="shared" si="1"/>
        <v>0</v>
      </c>
      <c r="H14" s="98"/>
      <c r="I14" s="152"/>
      <c r="J14" s="102"/>
      <c r="K14" s="98">
        <f>июн.25!K14+июл.25!H14-июл.25!G14</f>
        <v>-993.23</v>
      </c>
    </row>
    <row r="15" spans="1:11">
      <c r="A15" s="45"/>
      <c r="B15" s="3">
        <v>7</v>
      </c>
      <c r="C15" s="95"/>
      <c r="D15" s="95"/>
      <c r="E15" s="95">
        <f t="shared" si="0"/>
        <v>0</v>
      </c>
      <c r="F15" s="141">
        <v>7.33</v>
      </c>
      <c r="G15" s="98">
        <f t="shared" si="1"/>
        <v>0</v>
      </c>
      <c r="H15" s="98"/>
      <c r="I15" s="152"/>
      <c r="J15" s="102"/>
      <c r="K15" s="98">
        <f>июн.25!K15+июл.25!H15-июл.25!G15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41">
        <v>7.33</v>
      </c>
      <c r="G16" s="98">
        <f t="shared" si="1"/>
        <v>0</v>
      </c>
      <c r="H16" s="98"/>
      <c r="I16" s="152"/>
      <c r="J16" s="102"/>
      <c r="K16" s="98">
        <f>июн.25!K16+июл.25!H16-июл.25!G16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41">
        <v>7.33</v>
      </c>
      <c r="G17" s="98">
        <f t="shared" si="1"/>
        <v>0</v>
      </c>
      <c r="H17" s="98"/>
      <c r="I17" s="152"/>
      <c r="J17" s="102"/>
      <c r="K17" s="98">
        <f>июн.25!K17+июл.25!H17-июл.25!G17</f>
        <v>0</v>
      </c>
    </row>
    <row r="18" spans="1:11">
      <c r="A18" s="45"/>
      <c r="B18" s="3">
        <v>10</v>
      </c>
      <c r="C18" s="95"/>
      <c r="D18" s="95"/>
      <c r="E18" s="95">
        <f t="shared" si="0"/>
        <v>0</v>
      </c>
      <c r="F18" s="141">
        <v>7.33</v>
      </c>
      <c r="G18" s="98">
        <f t="shared" si="1"/>
        <v>0</v>
      </c>
      <c r="H18" s="98"/>
      <c r="I18" s="152"/>
      <c r="J18" s="102"/>
      <c r="K18" s="98">
        <f>июн.25!K18+июл.25!H18-июл.25!G18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41">
        <v>7.33</v>
      </c>
      <c r="G19" s="98">
        <f t="shared" si="1"/>
        <v>0</v>
      </c>
      <c r="H19" s="98"/>
      <c r="I19" s="152"/>
      <c r="J19" s="102"/>
      <c r="K19" s="98">
        <f>июн.25!K19+июл.25!H19-июл.25!G19</f>
        <v>0</v>
      </c>
    </row>
    <row r="20" spans="1:11">
      <c r="A20" s="45"/>
      <c r="B20" s="3">
        <v>12</v>
      </c>
      <c r="C20" s="95"/>
      <c r="D20" s="95"/>
      <c r="E20" s="95">
        <f t="shared" si="0"/>
        <v>0</v>
      </c>
      <c r="F20" s="141">
        <v>7.33</v>
      </c>
      <c r="G20" s="98">
        <f t="shared" si="1"/>
        <v>0</v>
      </c>
      <c r="H20" s="98"/>
      <c r="I20" s="152"/>
      <c r="J20" s="102"/>
      <c r="K20" s="98">
        <f>июн.25!K20+июл.25!H20-июл.25!G20</f>
        <v>0</v>
      </c>
    </row>
    <row r="21" spans="1:11">
      <c r="A21" s="45"/>
      <c r="B21" s="3">
        <v>13</v>
      </c>
      <c r="C21" s="95"/>
      <c r="D21" s="95"/>
      <c r="E21" s="95">
        <f t="shared" si="0"/>
        <v>0</v>
      </c>
      <c r="F21" s="141">
        <v>7.33</v>
      </c>
      <c r="G21" s="98">
        <f t="shared" si="1"/>
        <v>0</v>
      </c>
      <c r="H21" s="98"/>
      <c r="I21" s="152"/>
      <c r="J21" s="102"/>
      <c r="K21" s="98">
        <f>июн.25!K21+июл.25!H21-июл.25!G21</f>
        <v>0</v>
      </c>
    </row>
    <row r="22" spans="1:11">
      <c r="A22" s="45"/>
      <c r="B22" s="3">
        <v>14</v>
      </c>
      <c r="C22" s="95"/>
      <c r="D22" s="95"/>
      <c r="E22" s="95">
        <f t="shared" si="0"/>
        <v>0</v>
      </c>
      <c r="F22" s="48">
        <v>5.13</v>
      </c>
      <c r="G22" s="98">
        <f t="shared" si="1"/>
        <v>0</v>
      </c>
      <c r="H22" s="98"/>
      <c r="I22" s="152"/>
      <c r="J22" s="102"/>
      <c r="K22" s="98">
        <f>июн.25!K22+июл.25!H22-июл.25!G22</f>
        <v>-11217.38</v>
      </c>
    </row>
    <row r="23" spans="1:11">
      <c r="A23" s="45"/>
      <c r="B23" s="3" t="s">
        <v>20</v>
      </c>
      <c r="C23" s="95"/>
      <c r="D23" s="95"/>
      <c r="E23" s="95">
        <f t="shared" si="0"/>
        <v>0</v>
      </c>
      <c r="F23" s="141">
        <v>7.33</v>
      </c>
      <c r="G23" s="98">
        <f t="shared" si="1"/>
        <v>0</v>
      </c>
      <c r="H23" s="98"/>
      <c r="I23" s="152"/>
      <c r="J23" s="102"/>
      <c r="K23" s="98">
        <f>июн.25!K23+июл.25!H23-июл.25!G23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0"/>
        <v>0</v>
      </c>
      <c r="F24" s="29">
        <v>5.13</v>
      </c>
      <c r="G24" s="98">
        <f t="shared" si="1"/>
        <v>0</v>
      </c>
      <c r="H24" s="98"/>
      <c r="I24" s="152"/>
      <c r="J24" s="102"/>
      <c r="K24" s="98">
        <f>июн.25!K24+июл.25!H24-июл.25!G24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0"/>
        <v>0</v>
      </c>
      <c r="F25" s="141">
        <v>7.33</v>
      </c>
      <c r="G25" s="98">
        <f t="shared" si="1"/>
        <v>0</v>
      </c>
      <c r="H25" s="98"/>
      <c r="I25" s="152"/>
      <c r="J25" s="102"/>
      <c r="K25" s="98">
        <f>июн.25!K25+июл.25!H25-июл.25!G25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0"/>
        <v>0</v>
      </c>
      <c r="F26" s="29">
        <v>5.13</v>
      </c>
      <c r="G26" s="98">
        <f t="shared" si="1"/>
        <v>0</v>
      </c>
      <c r="H26" s="98"/>
      <c r="I26" s="152"/>
      <c r="J26" s="102"/>
      <c r="K26" s="98">
        <f>июн.25!K26+июл.25!H26-июл.25!G26</f>
        <v>-27217.86</v>
      </c>
    </row>
    <row r="27" spans="1:11">
      <c r="A27" s="45"/>
      <c r="B27" s="3" t="s">
        <v>36</v>
      </c>
      <c r="C27" s="95"/>
      <c r="D27" s="95"/>
      <c r="E27" s="95">
        <f t="shared" si="0"/>
        <v>0</v>
      </c>
      <c r="F27" s="132">
        <v>7.33</v>
      </c>
      <c r="G27" s="98">
        <f t="shared" si="1"/>
        <v>0</v>
      </c>
      <c r="H27" s="98"/>
      <c r="I27" s="152"/>
      <c r="J27" s="102"/>
      <c r="K27" s="98">
        <f>июн.25!K27+июл.25!H27-июл.25!G27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32">
        <v>7.33</v>
      </c>
      <c r="G28" s="98">
        <f t="shared" si="1"/>
        <v>0</v>
      </c>
      <c r="H28" s="98"/>
      <c r="I28" s="152"/>
      <c r="J28" s="102"/>
      <c r="K28" s="98">
        <f>июн.25!K28+июл.25!H28-июл.25!G28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32">
        <v>7.33</v>
      </c>
      <c r="G29" s="98">
        <f t="shared" si="1"/>
        <v>0</v>
      </c>
      <c r="H29" s="98"/>
      <c r="I29" s="152"/>
      <c r="J29" s="102"/>
      <c r="K29" s="98">
        <f>июн.25!K29+июл.25!H29-июл.25!G29</f>
        <v>0</v>
      </c>
    </row>
    <row r="30" spans="1:11">
      <c r="A30" s="45"/>
      <c r="B30" s="3">
        <v>18</v>
      </c>
      <c r="C30" s="95"/>
      <c r="D30" s="95"/>
      <c r="E30" s="95">
        <f t="shared" si="0"/>
        <v>0</v>
      </c>
      <c r="F30" s="132">
        <v>7.33</v>
      </c>
      <c r="G30" s="98">
        <f t="shared" si="1"/>
        <v>0</v>
      </c>
      <c r="H30" s="98"/>
      <c r="I30" s="152"/>
      <c r="J30" s="102"/>
      <c r="K30" s="98">
        <f>июн.25!K30+июл.25!H30-июл.25!G30</f>
        <v>0</v>
      </c>
    </row>
    <row r="31" spans="1:11">
      <c r="A31" s="45"/>
      <c r="B31" s="3">
        <v>19</v>
      </c>
      <c r="C31" s="95"/>
      <c r="D31" s="95"/>
      <c r="E31" s="95">
        <f t="shared" si="0"/>
        <v>0</v>
      </c>
      <c r="F31" s="29">
        <v>5.13</v>
      </c>
      <c r="G31" s="98">
        <f t="shared" si="1"/>
        <v>0</v>
      </c>
      <c r="H31" s="98"/>
      <c r="I31" s="152"/>
      <c r="J31" s="102"/>
      <c r="K31" s="98">
        <f>июн.25!K31+июл.25!H31-июл.25!G31</f>
        <v>-24282.16</v>
      </c>
    </row>
    <row r="32" spans="1:11">
      <c r="A32" s="45"/>
      <c r="B32" s="3">
        <v>20</v>
      </c>
      <c r="C32" s="95"/>
      <c r="D32" s="95"/>
      <c r="E32" s="95">
        <f t="shared" si="0"/>
        <v>0</v>
      </c>
      <c r="F32" s="29">
        <v>5.13</v>
      </c>
      <c r="G32" s="98">
        <f t="shared" si="1"/>
        <v>0</v>
      </c>
      <c r="H32" s="98"/>
      <c r="I32" s="152"/>
      <c r="J32" s="102"/>
      <c r="K32" s="98">
        <f>июн.25!K32+июл.25!H32-июл.25!G32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0"/>
        <v>0</v>
      </c>
      <c r="F33" s="141">
        <v>7.33</v>
      </c>
      <c r="G33" s="98">
        <f t="shared" si="1"/>
        <v>0</v>
      </c>
      <c r="H33" s="98"/>
      <c r="I33" s="152"/>
      <c r="J33" s="102"/>
      <c r="K33" s="98">
        <f>июн.25!K33+июл.25!H33-июл.25!G33</f>
        <v>-10083.66</v>
      </c>
    </row>
    <row r="34" spans="1:11">
      <c r="A34" s="45"/>
      <c r="B34" s="3">
        <v>22</v>
      </c>
      <c r="C34" s="95"/>
      <c r="D34" s="95"/>
      <c r="E34" s="95">
        <f t="shared" si="0"/>
        <v>0</v>
      </c>
      <c r="F34" s="141">
        <v>7.33</v>
      </c>
      <c r="G34" s="98">
        <f t="shared" si="1"/>
        <v>0</v>
      </c>
      <c r="H34" s="98"/>
      <c r="I34" s="152"/>
      <c r="J34" s="102"/>
      <c r="K34" s="98">
        <f>июн.25!K34+июл.25!H34-июл.25!G34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0"/>
        <v>0</v>
      </c>
      <c r="F35" s="29">
        <v>5.13</v>
      </c>
      <c r="G35" s="98">
        <f t="shared" si="1"/>
        <v>0</v>
      </c>
      <c r="H35" s="98"/>
      <c r="I35" s="152"/>
      <c r="J35" s="102"/>
      <c r="K35" s="98">
        <f>июн.25!K35+июл.25!H35-июл.25!G35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0"/>
        <v>0</v>
      </c>
      <c r="F36" s="141">
        <v>7.33</v>
      </c>
      <c r="G36" s="98">
        <f t="shared" si="1"/>
        <v>0</v>
      </c>
      <c r="H36" s="98"/>
      <c r="I36" s="152"/>
      <c r="J36" s="102"/>
      <c r="K36" s="98">
        <f>июн.25!K36+июл.25!H36-июл.25!G36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41">
        <v>7.33</v>
      </c>
      <c r="G37" s="98">
        <f t="shared" si="1"/>
        <v>0</v>
      </c>
      <c r="H37" s="98"/>
      <c r="I37" s="152"/>
      <c r="J37" s="102"/>
      <c r="K37" s="98">
        <f>июн.25!K37+июл.25!H37-июл.25!G37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41">
        <v>7.33</v>
      </c>
      <c r="G38" s="98">
        <f t="shared" si="1"/>
        <v>0</v>
      </c>
      <c r="H38" s="98"/>
      <c r="I38" s="152"/>
      <c r="J38" s="102"/>
      <c r="K38" s="98">
        <f>июн.25!K38+июл.25!H38-июл.25!G38</f>
        <v>0</v>
      </c>
    </row>
    <row r="39" spans="1:11">
      <c r="A39" s="45"/>
      <c r="B39" s="3">
        <v>27</v>
      </c>
      <c r="C39" s="95"/>
      <c r="D39" s="95"/>
      <c r="E39" s="95">
        <f t="shared" si="0"/>
        <v>0</v>
      </c>
      <c r="F39" s="141">
        <v>7.33</v>
      </c>
      <c r="G39" s="98">
        <f t="shared" si="1"/>
        <v>0</v>
      </c>
      <c r="H39" s="98"/>
      <c r="I39" s="152"/>
      <c r="J39" s="102"/>
      <c r="K39" s="98">
        <f>июн.25!K39+июл.25!H39-июл.25!G39</f>
        <v>-307.86</v>
      </c>
    </row>
    <row r="40" spans="1:11">
      <c r="A40" s="55"/>
      <c r="B40" s="3">
        <v>28</v>
      </c>
      <c r="C40" s="95"/>
      <c r="D40" s="95"/>
      <c r="E40" s="95">
        <f t="shared" si="0"/>
        <v>0</v>
      </c>
      <c r="F40" s="141">
        <v>7.33</v>
      </c>
      <c r="G40" s="98">
        <f t="shared" si="1"/>
        <v>0</v>
      </c>
      <c r="H40" s="98"/>
      <c r="I40" s="152"/>
      <c r="J40" s="102"/>
      <c r="K40" s="98">
        <f>июн.25!K40+июл.25!H40-июл.25!G40</f>
        <v>-615.72</v>
      </c>
    </row>
    <row r="41" spans="1:11">
      <c r="A41" s="55"/>
      <c r="B41" s="3">
        <v>29</v>
      </c>
      <c r="C41" s="95"/>
      <c r="D41" s="95"/>
      <c r="E41" s="95">
        <f t="shared" si="0"/>
        <v>0</v>
      </c>
      <c r="F41" s="29">
        <v>5.13</v>
      </c>
      <c r="G41" s="98">
        <f t="shared" si="1"/>
        <v>0</v>
      </c>
      <c r="H41" s="98"/>
      <c r="I41" s="152"/>
      <c r="J41" s="102"/>
      <c r="K41" s="98">
        <f>июн.25!K41+июл.25!H41-июл.25!G41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41">
        <v>7.33</v>
      </c>
      <c r="G42" s="98">
        <f t="shared" si="1"/>
        <v>0</v>
      </c>
      <c r="H42" s="98"/>
      <c r="I42" s="152"/>
      <c r="J42" s="102"/>
      <c r="K42" s="98">
        <f>июн.25!K42+июл.25!H42-июл.25!G42</f>
        <v>0</v>
      </c>
    </row>
    <row r="43" spans="1:11">
      <c r="A43" s="45"/>
      <c r="B43" s="3">
        <v>31</v>
      </c>
      <c r="C43" s="95"/>
      <c r="D43" s="95"/>
      <c r="E43" s="95">
        <f t="shared" si="0"/>
        <v>0</v>
      </c>
      <c r="F43" s="141">
        <v>7.33</v>
      </c>
      <c r="G43" s="98">
        <f t="shared" si="1"/>
        <v>0</v>
      </c>
      <c r="H43" s="98"/>
      <c r="I43" s="152"/>
      <c r="J43" s="102"/>
      <c r="K43" s="98">
        <f>июн.25!K43+июл.25!H43-июл.25!G43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41">
        <v>7.33</v>
      </c>
      <c r="G44" s="98">
        <f t="shared" si="1"/>
        <v>0</v>
      </c>
      <c r="H44" s="98"/>
      <c r="I44" s="152"/>
      <c r="J44" s="102"/>
      <c r="K44" s="98">
        <f>июн.25!K44+июл.25!H44-июл.25!G44</f>
        <v>0</v>
      </c>
    </row>
    <row r="45" spans="1:11">
      <c r="A45" s="45"/>
      <c r="B45" s="3">
        <v>33</v>
      </c>
      <c r="C45" s="95"/>
      <c r="D45" s="95"/>
      <c r="E45" s="95">
        <f t="shared" si="0"/>
        <v>0</v>
      </c>
      <c r="F45" s="141">
        <v>7.33</v>
      </c>
      <c r="G45" s="98">
        <f t="shared" si="1"/>
        <v>0</v>
      </c>
      <c r="H45" s="98"/>
      <c r="I45" s="152"/>
      <c r="J45" s="102"/>
      <c r="K45" s="98">
        <f>июн.25!K45+июл.25!H45-июл.25!G45</f>
        <v>-212.57</v>
      </c>
    </row>
    <row r="46" spans="1:11">
      <c r="A46" s="55"/>
      <c r="B46" s="3">
        <v>34</v>
      </c>
      <c r="C46" s="95"/>
      <c r="D46" s="95"/>
      <c r="E46" s="95">
        <f t="shared" si="0"/>
        <v>0</v>
      </c>
      <c r="F46" s="141">
        <v>7.33</v>
      </c>
      <c r="G46" s="98">
        <f t="shared" si="1"/>
        <v>0</v>
      </c>
      <c r="H46" s="98"/>
      <c r="I46" s="152"/>
      <c r="J46" s="102"/>
      <c r="K46" s="98">
        <f>июн.25!K46+июл.25!H46-июл.25!G46</f>
        <v>-42545.48</v>
      </c>
    </row>
    <row r="47" spans="1:11">
      <c r="A47" s="55"/>
      <c r="B47" s="3">
        <v>35</v>
      </c>
      <c r="C47" s="95"/>
      <c r="D47" s="95"/>
      <c r="E47" s="95">
        <f t="shared" si="0"/>
        <v>0</v>
      </c>
      <c r="F47" s="141">
        <v>7.33</v>
      </c>
      <c r="G47" s="98">
        <f t="shared" si="1"/>
        <v>0</v>
      </c>
      <c r="H47" s="98"/>
      <c r="I47" s="152"/>
      <c r="J47" s="102"/>
      <c r="K47" s="98">
        <f>июн.25!K47+июл.25!H47-июл.25!G47</f>
        <v>-7.33</v>
      </c>
    </row>
    <row r="48" spans="1:11">
      <c r="A48" s="45"/>
      <c r="B48" s="3">
        <v>36</v>
      </c>
      <c r="C48" s="95"/>
      <c r="D48" s="95"/>
      <c r="E48" s="95">
        <f t="shared" si="0"/>
        <v>0</v>
      </c>
      <c r="F48" s="48">
        <v>5.13</v>
      </c>
      <c r="G48" s="98">
        <f t="shared" si="1"/>
        <v>0</v>
      </c>
      <c r="H48" s="98"/>
      <c r="I48" s="152"/>
      <c r="J48" s="102"/>
      <c r="K48" s="98">
        <f>июн.25!K48+июл.25!H48-июл.25!G48</f>
        <v>2000</v>
      </c>
    </row>
    <row r="49" spans="1:11">
      <c r="A49" s="55"/>
      <c r="B49" s="3">
        <v>37</v>
      </c>
      <c r="C49" s="95"/>
      <c r="D49" s="95"/>
      <c r="E49" s="95">
        <f t="shared" si="0"/>
        <v>0</v>
      </c>
      <c r="F49" s="141">
        <v>7.33</v>
      </c>
      <c r="G49" s="98">
        <f t="shared" si="1"/>
        <v>0</v>
      </c>
      <c r="H49" s="98"/>
      <c r="I49" s="152"/>
      <c r="J49" s="102"/>
      <c r="K49" s="98">
        <f>июн.25!K49+июл.25!H49-июл.25!G49</f>
        <v>0</v>
      </c>
    </row>
    <row r="50" spans="1:11">
      <c r="A50" s="45"/>
      <c r="B50" s="3">
        <v>38</v>
      </c>
      <c r="C50" s="95"/>
      <c r="D50" s="95"/>
      <c r="E50" s="95">
        <f t="shared" si="0"/>
        <v>0</v>
      </c>
      <c r="F50" s="141">
        <v>7.33</v>
      </c>
      <c r="G50" s="98">
        <f t="shared" si="1"/>
        <v>0</v>
      </c>
      <c r="H50" s="98"/>
      <c r="I50" s="152"/>
      <c r="J50" s="102"/>
      <c r="K50" s="98">
        <f>июн.25!K50+июл.25!H50-июл.25!G50</f>
        <v>0</v>
      </c>
    </row>
    <row r="51" spans="1:11">
      <c r="A51" s="45"/>
      <c r="B51" s="3">
        <v>39</v>
      </c>
      <c r="C51" s="95"/>
      <c r="D51" s="95"/>
      <c r="E51" s="95">
        <f t="shared" si="0"/>
        <v>0</v>
      </c>
      <c r="F51" s="141">
        <v>7.33</v>
      </c>
      <c r="G51" s="98">
        <f t="shared" si="1"/>
        <v>0</v>
      </c>
      <c r="H51" s="98"/>
      <c r="I51" s="152"/>
      <c r="J51" s="102"/>
      <c r="K51" s="98">
        <f>июн.25!K51+июл.25!H51-июл.25!G51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41">
        <v>7.33</v>
      </c>
      <c r="G52" s="98">
        <f t="shared" si="1"/>
        <v>0</v>
      </c>
      <c r="H52" s="98"/>
      <c r="I52" s="152"/>
      <c r="J52" s="102"/>
      <c r="K52" s="98">
        <f>июн.25!K52+июл.25!H52-июл.25!G52</f>
        <v>0</v>
      </c>
    </row>
    <row r="53" spans="1:11">
      <c r="A53" s="45"/>
      <c r="B53" s="3">
        <v>41</v>
      </c>
      <c r="C53" s="95"/>
      <c r="D53" s="95"/>
      <c r="E53" s="95">
        <f t="shared" si="0"/>
        <v>0</v>
      </c>
      <c r="F53" s="141">
        <v>7.33</v>
      </c>
      <c r="G53" s="98">
        <f t="shared" si="1"/>
        <v>0</v>
      </c>
      <c r="H53" s="98"/>
      <c r="I53" s="152"/>
      <c r="J53" s="102"/>
      <c r="K53" s="98">
        <f>июн.25!K53+июл.25!H53-июл.25!G53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41">
        <v>7.33</v>
      </c>
      <c r="G54" s="98">
        <f t="shared" si="1"/>
        <v>0</v>
      </c>
      <c r="H54" s="98"/>
      <c r="I54" s="152"/>
      <c r="J54" s="102"/>
      <c r="K54" s="98">
        <f>июн.25!K54+июл.25!H54-июл.25!G54</f>
        <v>0</v>
      </c>
    </row>
    <row r="55" spans="1:11">
      <c r="A55" s="45"/>
      <c r="B55" s="3">
        <v>43</v>
      </c>
      <c r="C55" s="95"/>
      <c r="D55" s="95"/>
      <c r="E55" s="95">
        <f t="shared" si="0"/>
        <v>0</v>
      </c>
      <c r="F55" s="141">
        <v>7.33</v>
      </c>
      <c r="G55" s="98">
        <f t="shared" si="1"/>
        <v>0</v>
      </c>
      <c r="H55" s="98"/>
      <c r="I55" s="152"/>
      <c r="J55" s="102"/>
      <c r="K55" s="98">
        <f>июн.25!K55+июл.25!H55-июл.25!G55</f>
        <v>-5512.16</v>
      </c>
    </row>
    <row r="56" spans="1:11">
      <c r="A56" s="45"/>
      <c r="B56" s="3">
        <v>44</v>
      </c>
      <c r="C56" s="95"/>
      <c r="D56" s="95"/>
      <c r="E56" s="95">
        <f t="shared" si="0"/>
        <v>0</v>
      </c>
      <c r="F56" s="141">
        <v>7.33</v>
      </c>
      <c r="G56" s="98">
        <f t="shared" si="1"/>
        <v>0</v>
      </c>
      <c r="H56" s="98"/>
      <c r="I56" s="152"/>
      <c r="J56" s="102"/>
      <c r="K56" s="98">
        <f>июн.25!K56+июл.25!H56-июл.25!G56</f>
        <v>-29.32</v>
      </c>
    </row>
    <row r="57" spans="1:11">
      <c r="A57" s="45"/>
      <c r="B57" s="3">
        <v>45</v>
      </c>
      <c r="C57" s="95"/>
      <c r="D57" s="95"/>
      <c r="E57" s="95">
        <f t="shared" si="0"/>
        <v>0</v>
      </c>
      <c r="F57" s="141">
        <v>7.33</v>
      </c>
      <c r="G57" s="98">
        <f t="shared" si="1"/>
        <v>0</v>
      </c>
      <c r="H57" s="98"/>
      <c r="I57" s="152"/>
      <c r="J57" s="102"/>
      <c r="K57" s="98">
        <f>июн.25!K57+июл.25!H57-июл.25!G57</f>
        <v>0</v>
      </c>
    </row>
    <row r="58" spans="1:11">
      <c r="A58" s="45"/>
      <c r="B58" s="3">
        <v>46</v>
      </c>
      <c r="C58" s="95"/>
      <c r="D58" s="95"/>
      <c r="E58" s="95">
        <f t="shared" si="0"/>
        <v>0</v>
      </c>
      <c r="F58" s="141">
        <v>7.33</v>
      </c>
      <c r="G58" s="98">
        <f t="shared" si="1"/>
        <v>0</v>
      </c>
      <c r="H58" s="98"/>
      <c r="I58" s="152"/>
      <c r="J58" s="102"/>
      <c r="K58" s="98">
        <f>июн.25!K58+июл.25!H58-июл.25!G58</f>
        <v>0</v>
      </c>
    </row>
    <row r="59" spans="1:11">
      <c r="A59" s="45"/>
      <c r="B59" s="3">
        <v>47</v>
      </c>
      <c r="C59" s="95"/>
      <c r="D59" s="95"/>
      <c r="E59" s="95">
        <f t="shared" si="0"/>
        <v>0</v>
      </c>
      <c r="F59" s="29">
        <v>5.13</v>
      </c>
      <c r="G59" s="98">
        <f t="shared" si="1"/>
        <v>0</v>
      </c>
      <c r="H59" s="98"/>
      <c r="I59" s="152"/>
      <c r="J59" s="102"/>
      <c r="K59" s="98">
        <f>июн.25!K59+июл.25!H59-июл.25!G59</f>
        <v>-6730.33</v>
      </c>
    </row>
    <row r="60" spans="1:11">
      <c r="A60" s="45"/>
      <c r="B60" s="3">
        <v>48</v>
      </c>
      <c r="C60" s="95"/>
      <c r="D60" s="95"/>
      <c r="E60" s="95">
        <f t="shared" si="0"/>
        <v>0</v>
      </c>
      <c r="F60" s="29">
        <v>5.13</v>
      </c>
      <c r="G60" s="98">
        <f t="shared" si="1"/>
        <v>0</v>
      </c>
      <c r="H60" s="98"/>
      <c r="I60" s="152"/>
      <c r="J60" s="102"/>
      <c r="K60" s="98">
        <f>июн.25!K60+июл.25!H60-июл.25!G60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0"/>
        <v>0</v>
      </c>
      <c r="F61" s="29">
        <v>5.13</v>
      </c>
      <c r="G61" s="98">
        <f t="shared" si="1"/>
        <v>0</v>
      </c>
      <c r="H61" s="98"/>
      <c r="I61" s="152"/>
      <c r="J61" s="102"/>
      <c r="K61" s="98">
        <f>июн.25!K61+июл.25!H61-июл.25!G61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41">
        <v>7.33</v>
      </c>
      <c r="G62" s="98">
        <f t="shared" si="1"/>
        <v>0</v>
      </c>
      <c r="H62" s="98"/>
      <c r="I62" s="152"/>
      <c r="J62" s="102"/>
      <c r="K62" s="98">
        <f>июн.25!K62+июл.25!H62-июл.25!G62</f>
        <v>0</v>
      </c>
    </row>
    <row r="63" spans="1:11">
      <c r="A63" s="45"/>
      <c r="B63" s="3">
        <v>51</v>
      </c>
      <c r="C63" s="95"/>
      <c r="D63" s="95"/>
      <c r="E63" s="95">
        <f t="shared" si="0"/>
        <v>0</v>
      </c>
      <c r="F63" s="141">
        <v>7.33</v>
      </c>
      <c r="G63" s="98">
        <f t="shared" si="1"/>
        <v>0</v>
      </c>
      <c r="H63" s="98"/>
      <c r="I63" s="152"/>
      <c r="J63" s="102"/>
      <c r="K63" s="98">
        <f>июн.25!K63+июл.25!H63-июл.25!G63</f>
        <v>-20630.04</v>
      </c>
    </row>
    <row r="64" spans="1:11">
      <c r="A64" s="45"/>
      <c r="B64" s="3">
        <v>53</v>
      </c>
      <c r="C64" s="95"/>
      <c r="D64" s="95"/>
      <c r="E64" s="95">
        <f t="shared" si="0"/>
        <v>0</v>
      </c>
      <c r="F64" s="141">
        <v>7.33</v>
      </c>
      <c r="G64" s="98">
        <f t="shared" si="1"/>
        <v>0</v>
      </c>
      <c r="H64" s="98"/>
      <c r="I64" s="152"/>
      <c r="J64" s="102"/>
      <c r="K64" s="98">
        <f>июн.25!K64+июл.25!H64-июл.25!G64</f>
        <v>-5453.52</v>
      </c>
    </row>
    <row r="65" spans="1:11">
      <c r="A65" s="45"/>
      <c r="B65" s="3">
        <v>54</v>
      </c>
      <c r="C65" s="95"/>
      <c r="D65" s="95"/>
      <c r="E65" s="95">
        <f t="shared" si="0"/>
        <v>0</v>
      </c>
      <c r="F65" s="141">
        <v>7.33</v>
      </c>
      <c r="G65" s="98">
        <f t="shared" si="1"/>
        <v>0</v>
      </c>
      <c r="H65" s="98"/>
      <c r="I65" s="152"/>
      <c r="J65" s="102"/>
      <c r="K65" s="98">
        <f>июн.25!K65+июл.25!H65-июл.25!G65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41">
        <v>7.33</v>
      </c>
      <c r="G66" s="98">
        <f t="shared" si="1"/>
        <v>0</v>
      </c>
      <c r="H66" s="98"/>
      <c r="I66" s="152"/>
      <c r="J66" s="102"/>
      <c r="K66" s="98">
        <f>июн.25!K66+июл.25!H66-июл.25!G66</f>
        <v>0</v>
      </c>
    </row>
    <row r="67" spans="1:11">
      <c r="A67" s="45"/>
      <c r="B67" s="3">
        <v>57</v>
      </c>
      <c r="C67" s="95"/>
      <c r="D67" s="95"/>
      <c r="E67" s="95">
        <f t="shared" si="0"/>
        <v>0</v>
      </c>
      <c r="F67" s="141">
        <v>7.33</v>
      </c>
      <c r="G67" s="98">
        <f t="shared" si="1"/>
        <v>0</v>
      </c>
      <c r="H67" s="98"/>
      <c r="I67" s="152"/>
      <c r="J67" s="102"/>
      <c r="K67" s="98">
        <f>июн.25!K67+июл.25!H67-июл.25!G67</f>
        <v>6134.81</v>
      </c>
    </row>
    <row r="68" spans="1:11">
      <c r="A68" s="45"/>
      <c r="B68" s="3">
        <v>58</v>
      </c>
      <c r="C68" s="95"/>
      <c r="D68" s="95"/>
      <c r="E68" s="95">
        <f t="shared" si="0"/>
        <v>0</v>
      </c>
      <c r="F68" s="141">
        <v>7.33</v>
      </c>
      <c r="G68" s="98">
        <f t="shared" si="1"/>
        <v>0</v>
      </c>
      <c r="H68" s="98"/>
      <c r="I68" s="152"/>
      <c r="J68" s="102"/>
      <c r="K68" s="98">
        <f>июн.25!K68+июл.25!H68-июл.25!G68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0"/>
        <v>0</v>
      </c>
      <c r="F69" s="141">
        <v>7.33</v>
      </c>
      <c r="G69" s="98">
        <f t="shared" si="1"/>
        <v>0</v>
      </c>
      <c r="H69" s="98"/>
      <c r="I69" s="152"/>
      <c r="J69" s="102"/>
      <c r="K69" s="98">
        <f>июн.25!K69+июл.25!H69-июл.25!G69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0"/>
        <v>0</v>
      </c>
      <c r="F70" s="141">
        <v>7.33</v>
      </c>
      <c r="G70" s="98">
        <f t="shared" si="1"/>
        <v>0</v>
      </c>
      <c r="H70" s="98"/>
      <c r="I70" s="152"/>
      <c r="J70" s="102"/>
      <c r="K70" s="98">
        <f>июн.25!K70+июл.25!H70-июл.25!G70</f>
        <v>0</v>
      </c>
    </row>
    <row r="71" spans="1:11">
      <c r="A71" s="45"/>
      <c r="B71" s="3">
        <v>61</v>
      </c>
      <c r="C71" s="95"/>
      <c r="D71" s="95"/>
      <c r="E71" s="95">
        <f t="shared" si="0"/>
        <v>0</v>
      </c>
      <c r="F71" s="141">
        <v>7.33</v>
      </c>
      <c r="G71" s="98">
        <f t="shared" si="1"/>
        <v>0</v>
      </c>
      <c r="H71" s="98"/>
      <c r="I71" s="152"/>
      <c r="J71" s="102"/>
      <c r="K71" s="98">
        <f>июн.25!K71+июл.25!H71-июл.25!G71</f>
        <v>0</v>
      </c>
    </row>
    <row r="72" spans="1:11">
      <c r="A72" s="45"/>
      <c r="B72" s="3">
        <v>62</v>
      </c>
      <c r="C72" s="95"/>
      <c r="D72" s="95"/>
      <c r="E72" s="95">
        <f t="shared" ref="E72:E138" si="2">D72-C72</f>
        <v>0</v>
      </c>
      <c r="F72" s="141">
        <v>7.33</v>
      </c>
      <c r="G72" s="98">
        <f t="shared" ref="G72:G138" si="3">F72*E72</f>
        <v>0</v>
      </c>
      <c r="H72" s="98"/>
      <c r="I72" s="152"/>
      <c r="J72" s="102"/>
      <c r="K72" s="98">
        <f>июн.25!K72+июл.25!H72-июл.25!G72</f>
        <v>-461.79</v>
      </c>
    </row>
    <row r="73" spans="1:11">
      <c r="A73" s="45"/>
      <c r="B73" s="3">
        <v>63</v>
      </c>
      <c r="C73" s="95"/>
      <c r="D73" s="95"/>
      <c r="E73" s="95">
        <f t="shared" si="2"/>
        <v>0</v>
      </c>
      <c r="F73" s="141">
        <v>7.33</v>
      </c>
      <c r="G73" s="98">
        <f t="shared" si="3"/>
        <v>0</v>
      </c>
      <c r="H73" s="98"/>
      <c r="I73" s="152"/>
      <c r="J73" s="102"/>
      <c r="K73" s="98">
        <f>июн.25!K73+июл.25!H73-июл.25!G73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41">
        <v>7.33</v>
      </c>
      <c r="G74" s="98">
        <f t="shared" si="3"/>
        <v>0</v>
      </c>
      <c r="H74" s="98"/>
      <c r="I74" s="152"/>
      <c r="J74" s="102"/>
      <c r="K74" s="98">
        <f>июн.25!K74+июл.25!H74-июл.25!G74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41">
        <v>7.33</v>
      </c>
      <c r="G75" s="98">
        <f t="shared" si="3"/>
        <v>0</v>
      </c>
      <c r="H75" s="98"/>
      <c r="I75" s="152"/>
      <c r="J75" s="102"/>
      <c r="K75" s="98">
        <f>июн.25!K75+июл.25!H75-июл.25!G75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41">
        <v>7.33</v>
      </c>
      <c r="G76" s="98">
        <f t="shared" si="3"/>
        <v>0</v>
      </c>
      <c r="H76" s="98"/>
      <c r="I76" s="152"/>
      <c r="J76" s="102"/>
      <c r="K76" s="98">
        <f>июн.25!K76+июл.25!H76-июл.25!G76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41">
        <v>7.33</v>
      </c>
      <c r="G77" s="98">
        <f t="shared" si="3"/>
        <v>0</v>
      </c>
      <c r="H77" s="98"/>
      <c r="I77" s="152"/>
      <c r="J77" s="102"/>
      <c r="K77" s="98">
        <f>июн.25!K77+июл.25!H77-июл.25!G77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41">
        <v>7.33</v>
      </c>
      <c r="G78" s="98">
        <f t="shared" si="3"/>
        <v>0</v>
      </c>
      <c r="H78" s="98"/>
      <c r="I78" s="152"/>
      <c r="J78" s="102"/>
      <c r="K78" s="98">
        <f>июн.25!K78+июл.25!H78-июл.25!G78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41">
        <v>7.33</v>
      </c>
      <c r="G79" s="98">
        <f t="shared" si="3"/>
        <v>0</v>
      </c>
      <c r="H79" s="98"/>
      <c r="I79" s="152"/>
      <c r="J79" s="102"/>
      <c r="K79" s="98">
        <f>июн.25!K79+июл.25!H79-июл.25!G79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41">
        <v>7.33</v>
      </c>
      <c r="G80" s="98">
        <f t="shared" si="3"/>
        <v>0</v>
      </c>
      <c r="H80" s="98"/>
      <c r="I80" s="152"/>
      <c r="J80" s="102"/>
      <c r="K80" s="98">
        <f>июн.25!K80+июл.25!H80-июл.25!G80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41">
        <v>7.33</v>
      </c>
      <c r="G81" s="98">
        <f t="shared" si="3"/>
        <v>0</v>
      </c>
      <c r="H81" s="98"/>
      <c r="I81" s="152"/>
      <c r="J81" s="102"/>
      <c r="K81" s="98">
        <f>июн.25!K81+июл.25!H81-июл.25!G81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41">
        <v>7.33</v>
      </c>
      <c r="G82" s="98">
        <f t="shared" si="3"/>
        <v>0</v>
      </c>
      <c r="H82" s="98"/>
      <c r="I82" s="152"/>
      <c r="J82" s="102"/>
      <c r="K82" s="98">
        <f>июн.25!K82+июл.25!H82-июл.25!G82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41">
        <v>7.33</v>
      </c>
      <c r="G83" s="98">
        <f t="shared" si="3"/>
        <v>0</v>
      </c>
      <c r="H83" s="98"/>
      <c r="I83" s="152"/>
      <c r="J83" s="102"/>
      <c r="K83" s="98">
        <f>июн.25!K83+июл.25!H83-июл.25!G83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41">
        <v>7.33</v>
      </c>
      <c r="G84" s="98">
        <f t="shared" si="3"/>
        <v>0</v>
      </c>
      <c r="H84" s="98"/>
      <c r="I84" s="152"/>
      <c r="J84" s="102"/>
      <c r="K84" s="98">
        <f>июн.25!K84+июл.25!H84-июл.25!G84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41">
        <v>7.33</v>
      </c>
      <c r="G85" s="98">
        <f t="shared" si="3"/>
        <v>0</v>
      </c>
      <c r="H85" s="98"/>
      <c r="I85" s="152"/>
      <c r="J85" s="102"/>
      <c r="K85" s="98">
        <f>июн.25!K85+июл.25!H85-июл.25!G85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41">
        <v>7.33</v>
      </c>
      <c r="G86" s="98">
        <f t="shared" si="3"/>
        <v>0</v>
      </c>
      <c r="H86" s="98"/>
      <c r="I86" s="152"/>
      <c r="J86" s="102"/>
      <c r="K86" s="98">
        <f>июн.25!K86+июл.25!H86-июл.25!G86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41">
        <v>7.33</v>
      </c>
      <c r="G87" s="98">
        <f t="shared" si="3"/>
        <v>0</v>
      </c>
      <c r="H87" s="98"/>
      <c r="I87" s="152"/>
      <c r="J87" s="102"/>
      <c r="K87" s="98">
        <f>июн.25!K87+июл.25!H87-июл.25!G87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41">
        <v>7.33</v>
      </c>
      <c r="G88" s="98">
        <f t="shared" si="3"/>
        <v>0</v>
      </c>
      <c r="H88" s="98"/>
      <c r="I88" s="152"/>
      <c r="J88" s="102"/>
      <c r="K88" s="98">
        <f>июн.25!K88+июл.25!H88-июл.25!G88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41">
        <v>7.33</v>
      </c>
      <c r="G89" s="98">
        <f t="shared" si="3"/>
        <v>0</v>
      </c>
      <c r="H89" s="98"/>
      <c r="I89" s="152"/>
      <c r="J89" s="102"/>
      <c r="K89" s="98">
        <f>июн.25!K89+июл.25!H89-июл.25!G89</f>
        <v>-15493.99</v>
      </c>
    </row>
    <row r="90" spans="1:11">
      <c r="A90" s="45"/>
      <c r="B90" s="3">
        <v>80</v>
      </c>
      <c r="C90" s="95"/>
      <c r="D90" s="95"/>
      <c r="E90" s="95">
        <f t="shared" si="2"/>
        <v>0</v>
      </c>
      <c r="F90" s="141">
        <v>7.33</v>
      </c>
      <c r="G90" s="98">
        <f t="shared" si="3"/>
        <v>0</v>
      </c>
      <c r="H90" s="98"/>
      <c r="I90" s="152"/>
      <c r="J90" s="102"/>
      <c r="K90" s="98">
        <f>июн.25!K90+июл.25!H90-июл.25!G90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41">
        <v>7.33</v>
      </c>
      <c r="G91" s="98">
        <f t="shared" si="3"/>
        <v>0</v>
      </c>
      <c r="H91" s="98"/>
      <c r="I91" s="152"/>
      <c r="J91" s="102"/>
      <c r="K91" s="98">
        <f>июн.25!K91+июл.25!H91-июл.25!G91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41">
        <v>7.33</v>
      </c>
      <c r="G92" s="98">
        <f t="shared" si="3"/>
        <v>0</v>
      </c>
      <c r="H92" s="98"/>
      <c r="I92" s="152"/>
      <c r="J92" s="102"/>
      <c r="K92" s="98">
        <f>июн.25!K92+июл.25!H92-июл.25!G92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41">
        <v>7.33</v>
      </c>
      <c r="G93" s="98">
        <f t="shared" si="3"/>
        <v>0</v>
      </c>
      <c r="H93" s="98"/>
      <c r="I93" s="152"/>
      <c r="J93" s="102"/>
      <c r="K93" s="98">
        <f>июн.25!K93+июл.25!H93-июл.25!G93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41">
        <v>7.33</v>
      </c>
      <c r="G94" s="98">
        <f t="shared" si="3"/>
        <v>0</v>
      </c>
      <c r="H94" s="98"/>
      <c r="I94" s="152"/>
      <c r="J94" s="102"/>
      <c r="K94" s="98">
        <f>июн.25!K94+июл.25!H94-июл.25!G94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41">
        <v>7.33</v>
      </c>
      <c r="G95" s="98">
        <f t="shared" si="3"/>
        <v>0</v>
      </c>
      <c r="H95" s="98"/>
      <c r="I95" s="152"/>
      <c r="J95" s="102"/>
      <c r="K95" s="98">
        <f>июн.25!K95+июл.25!H95-июл.25!G95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41">
        <v>7.33</v>
      </c>
      <c r="G96" s="98">
        <f t="shared" si="3"/>
        <v>0</v>
      </c>
      <c r="H96" s="98"/>
      <c r="I96" s="152"/>
      <c r="J96" s="102"/>
      <c r="K96" s="98">
        <f>июн.25!K96+июл.25!H96-июл.25!G96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41">
        <v>7.33</v>
      </c>
      <c r="G97" s="98">
        <f t="shared" si="3"/>
        <v>0</v>
      </c>
      <c r="H97" s="98"/>
      <c r="I97" s="152"/>
      <c r="J97" s="102"/>
      <c r="K97" s="98">
        <f>июн.25!K97+июл.25!H97-июл.25!G97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41">
        <v>7.33</v>
      </c>
      <c r="G98" s="98">
        <f t="shared" si="3"/>
        <v>0</v>
      </c>
      <c r="H98" s="98"/>
      <c r="I98" s="152"/>
      <c r="J98" s="102"/>
      <c r="K98" s="98">
        <f>июн.25!K98+июл.25!H98-июл.25!G98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41">
        <v>7.33</v>
      </c>
      <c r="G99" s="98">
        <f t="shared" si="3"/>
        <v>0</v>
      </c>
      <c r="H99" s="98"/>
      <c r="I99" s="152"/>
      <c r="J99" s="102"/>
      <c r="K99" s="98">
        <f>июн.25!K99+июл.25!H99-июл.25!G99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41">
        <v>7.33</v>
      </c>
      <c r="G100" s="98">
        <f t="shared" si="3"/>
        <v>0</v>
      </c>
      <c r="H100" s="98"/>
      <c r="I100" s="152"/>
      <c r="J100" s="102"/>
      <c r="K100" s="98">
        <f>июн.25!K100+июл.25!H100-июл.25!G100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41">
        <v>7.33</v>
      </c>
      <c r="G101" s="98">
        <f t="shared" si="3"/>
        <v>0</v>
      </c>
      <c r="H101" s="98"/>
      <c r="I101" s="152"/>
      <c r="J101" s="102"/>
      <c r="K101" s="98">
        <f>июн.25!K101+июл.25!H101-июл.25!G101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41">
        <v>7.33</v>
      </c>
      <c r="G102" s="98">
        <f t="shared" si="3"/>
        <v>0</v>
      </c>
      <c r="H102" s="98"/>
      <c r="I102" s="152"/>
      <c r="J102" s="102"/>
      <c r="K102" s="98">
        <f>июн.25!K102+июл.25!H102-июл.25!G102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41">
        <v>7.33</v>
      </c>
      <c r="G103" s="98">
        <f t="shared" si="3"/>
        <v>0</v>
      </c>
      <c r="H103" s="98"/>
      <c r="I103" s="152"/>
      <c r="J103" s="102"/>
      <c r="K103" s="98">
        <f>июн.25!K103+июл.25!H103-июл.25!G103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41">
        <v>7.33</v>
      </c>
      <c r="G104" s="98">
        <f t="shared" si="3"/>
        <v>0</v>
      </c>
      <c r="H104" s="98"/>
      <c r="I104" s="152"/>
      <c r="J104" s="102"/>
      <c r="K104" s="98">
        <f>июн.25!K104+июл.25!H104-июл.25!G104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41">
        <v>7.33</v>
      </c>
      <c r="G105" s="98">
        <f t="shared" si="3"/>
        <v>0</v>
      </c>
      <c r="H105" s="98"/>
      <c r="I105" s="152"/>
      <c r="J105" s="102"/>
      <c r="K105" s="98">
        <f>июн.25!K105+июл.25!H105-июл.25!G105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41">
        <v>7.33</v>
      </c>
      <c r="G106" s="98">
        <f t="shared" si="3"/>
        <v>0</v>
      </c>
      <c r="H106" s="98"/>
      <c r="I106" s="152"/>
      <c r="J106" s="102"/>
      <c r="K106" s="98">
        <f>июн.25!K106+июл.25!H106-июл.25!G106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41">
        <v>7.33</v>
      </c>
      <c r="G107" s="98">
        <f t="shared" si="3"/>
        <v>0</v>
      </c>
      <c r="H107" s="98"/>
      <c r="I107" s="152"/>
      <c r="J107" s="102"/>
      <c r="K107" s="98">
        <f>июн.25!K107+июл.25!H107-июл.25!G107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41">
        <v>7.33</v>
      </c>
      <c r="G108" s="98">
        <f t="shared" si="3"/>
        <v>0</v>
      </c>
      <c r="H108" s="98"/>
      <c r="I108" s="152"/>
      <c r="J108" s="102"/>
      <c r="K108" s="98">
        <f>июн.25!K108+июл.25!H108-июл.25!G108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41">
        <v>7.33</v>
      </c>
      <c r="G109" s="98">
        <f t="shared" si="3"/>
        <v>0</v>
      </c>
      <c r="H109" s="98"/>
      <c r="I109" s="152"/>
      <c r="J109" s="102"/>
      <c r="K109" s="98">
        <f>июн.25!K109+июл.25!H109-июл.25!G109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41">
        <v>7.33</v>
      </c>
      <c r="G110" s="98">
        <f t="shared" si="3"/>
        <v>0</v>
      </c>
      <c r="H110" s="98"/>
      <c r="I110" s="152"/>
      <c r="J110" s="102"/>
      <c r="K110" s="98">
        <f>июн.25!K110+июл.25!H110-июл.25!G110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41">
        <v>7.33</v>
      </c>
      <c r="G111" s="98">
        <f t="shared" si="3"/>
        <v>0</v>
      </c>
      <c r="H111" s="98"/>
      <c r="I111" s="152"/>
      <c r="J111" s="102"/>
      <c r="K111" s="98">
        <f>июн.25!K111+июл.25!H111-июл.25!G111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41">
        <v>7.33</v>
      </c>
      <c r="G112" s="98">
        <f t="shared" si="3"/>
        <v>0</v>
      </c>
      <c r="H112" s="98"/>
      <c r="I112" s="152"/>
      <c r="J112" s="102"/>
      <c r="K112" s="98">
        <f>июн.25!K112+июл.25!H112-июл.25!G112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41">
        <v>7.33</v>
      </c>
      <c r="G113" s="98">
        <f t="shared" si="3"/>
        <v>0</v>
      </c>
      <c r="H113" s="98"/>
      <c r="I113" s="152"/>
      <c r="J113" s="102"/>
      <c r="K113" s="98">
        <f>июн.25!K113+июл.25!H113-июл.25!G113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41">
        <v>7.33</v>
      </c>
      <c r="G114" s="98">
        <f t="shared" si="3"/>
        <v>0</v>
      </c>
      <c r="H114" s="98"/>
      <c r="I114" s="152"/>
      <c r="J114" s="102"/>
      <c r="K114" s="98">
        <f>июн.25!K114+июл.25!H114-июл.25!G114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41">
        <v>7.33</v>
      </c>
      <c r="G115" s="98">
        <f t="shared" si="3"/>
        <v>0</v>
      </c>
      <c r="H115" s="98"/>
      <c r="I115" s="152"/>
      <c r="J115" s="102"/>
      <c r="K115" s="98">
        <f>июн.25!K115+июл.25!H115-июл.25!G115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41">
        <v>7.33</v>
      </c>
      <c r="G116" s="98">
        <f t="shared" si="3"/>
        <v>0</v>
      </c>
      <c r="H116" s="98"/>
      <c r="I116" s="152"/>
      <c r="J116" s="102"/>
      <c r="K116" s="98">
        <f>июн.25!K116+июл.25!H116-июл.25!G116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41">
        <v>7.33</v>
      </c>
      <c r="G117" s="98">
        <f t="shared" si="3"/>
        <v>0</v>
      </c>
      <c r="H117" s="98"/>
      <c r="I117" s="152"/>
      <c r="J117" s="102"/>
      <c r="K117" s="98">
        <f>июн.25!K117+июл.25!H117-июл.25!G117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41">
        <v>7.33</v>
      </c>
      <c r="G118" s="98">
        <f t="shared" si="3"/>
        <v>0</v>
      </c>
      <c r="H118" s="98"/>
      <c r="I118" s="152"/>
      <c r="J118" s="102"/>
      <c r="K118" s="98">
        <f>июн.25!K118+июл.25!H118-июл.25!G118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41">
        <v>7.33</v>
      </c>
      <c r="G119" s="98">
        <f t="shared" si="3"/>
        <v>0</v>
      </c>
      <c r="H119" s="98"/>
      <c r="I119" s="152"/>
      <c r="J119" s="102"/>
      <c r="K119" s="98">
        <f>июн.25!K119+июл.25!H119-июл.25!G119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41">
        <v>7.33</v>
      </c>
      <c r="G120" s="98">
        <f t="shared" si="3"/>
        <v>0</v>
      </c>
      <c r="H120" s="98"/>
      <c r="I120" s="152"/>
      <c r="J120" s="102"/>
      <c r="K120" s="98">
        <f>июн.25!K120+июл.25!H120-июл.25!G120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41">
        <v>7.33</v>
      </c>
      <c r="G121" s="98">
        <f t="shared" si="3"/>
        <v>0</v>
      </c>
      <c r="H121" s="98"/>
      <c r="I121" s="152"/>
      <c r="J121" s="102"/>
      <c r="K121" s="98">
        <f>июн.25!K121+июл.25!H121-июл.25!G121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41">
        <v>7.33</v>
      </c>
      <c r="G122" s="98">
        <f t="shared" si="3"/>
        <v>0</v>
      </c>
      <c r="H122" s="98"/>
      <c r="I122" s="152"/>
      <c r="J122" s="102"/>
      <c r="K122" s="98">
        <f>июн.25!K122+июл.25!H122-июл.25!G122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41">
        <v>7.33</v>
      </c>
      <c r="G123" s="98">
        <f t="shared" si="3"/>
        <v>0</v>
      </c>
      <c r="H123" s="98"/>
      <c r="I123" s="152"/>
      <c r="J123" s="102"/>
      <c r="K123" s="98">
        <f>июн.25!K123+июл.25!H123-июл.25!G123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июн.25!K124+июл.25!H124-июл.25!G124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июн.25!K125+июл.25!H125-июл.25!G125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июн.25!K126+июл.25!H126-июл.25!G126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июн.25!K127+июл.25!H127-июл.25!G127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июн.25!K128+июл.25!H128-июл.25!G128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июн.25!K129+июл.25!H129-июл.25!G129</f>
        <v>0</v>
      </c>
    </row>
    <row r="130" spans="1:11">
      <c r="A130" s="45"/>
      <c r="B130" s="3">
        <v>118</v>
      </c>
      <c r="C130" s="95"/>
      <c r="D130" s="95"/>
      <c r="E130" s="95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июн.25!K130+июл.25!H130-июл.25!G130</f>
        <v>0</v>
      </c>
    </row>
    <row r="131" spans="1:11" s="72" customFormat="1">
      <c r="A131" s="68"/>
      <c r="B131" s="43">
        <v>119</v>
      </c>
      <c r="C131" s="95"/>
      <c r="D131" s="95"/>
      <c r="E131" s="117">
        <f t="shared" si="2"/>
        <v>0</v>
      </c>
      <c r="F131" s="3">
        <v>7.33</v>
      </c>
      <c r="G131" s="100">
        <f t="shared" si="3"/>
        <v>0</v>
      </c>
      <c r="H131" s="98"/>
      <c r="I131" s="152"/>
      <c r="J131" s="102"/>
      <c r="K131" s="98">
        <f>июн.25!K131+июл.25!H131-июл.25!G131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июн.25!K132+июл.25!H132-июл.25!G132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41">
        <v>7.33</v>
      </c>
      <c r="G133" s="98">
        <f t="shared" si="3"/>
        <v>0</v>
      </c>
      <c r="H133" s="98"/>
      <c r="I133" s="152"/>
      <c r="J133" s="102"/>
      <c r="K133" s="98">
        <f>июн.25!K133+июл.25!H133-июл.25!G133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41">
        <v>7.33</v>
      </c>
      <c r="G134" s="98">
        <f t="shared" si="3"/>
        <v>0</v>
      </c>
      <c r="H134" s="98"/>
      <c r="I134" s="152"/>
      <c r="J134" s="102"/>
      <c r="K134" s="98">
        <f>июн.25!K134+июл.25!H134-июл.25!G134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41">
        <v>7.33</v>
      </c>
      <c r="G135" s="98">
        <f t="shared" si="3"/>
        <v>0</v>
      </c>
      <c r="H135" s="98"/>
      <c r="I135" s="152"/>
      <c r="J135" s="102"/>
      <c r="K135" s="98">
        <f>июн.25!K135+июл.25!H135-июл.25!G135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41">
        <v>7.33</v>
      </c>
      <c r="G136" s="98">
        <f t="shared" si="3"/>
        <v>0</v>
      </c>
      <c r="H136" s="98"/>
      <c r="I136" s="152"/>
      <c r="J136" s="102"/>
      <c r="K136" s="98">
        <f>июн.25!K136+июл.25!H136-июл.25!G136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41">
        <v>7.33</v>
      </c>
      <c r="G137" s="98">
        <f t="shared" si="3"/>
        <v>0</v>
      </c>
      <c r="H137" s="98"/>
      <c r="I137" s="152"/>
      <c r="J137" s="102"/>
      <c r="K137" s="98">
        <f>июн.25!K137+июл.25!H137-июл.25!G137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41">
        <v>7.33</v>
      </c>
      <c r="G138" s="98">
        <f t="shared" si="3"/>
        <v>0</v>
      </c>
      <c r="H138" s="98"/>
      <c r="I138" s="152"/>
      <c r="J138" s="102"/>
      <c r="K138" s="98">
        <f>июн.25!K138+июл.25!H138-июл.25!G138</f>
        <v>-183.25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41">
        <v>7.33</v>
      </c>
      <c r="G139" s="98">
        <f t="shared" ref="G139:G202" si="5">F139*E139</f>
        <v>0</v>
      </c>
      <c r="H139" s="98"/>
      <c r="I139" s="152"/>
      <c r="J139" s="102"/>
      <c r="K139" s="98">
        <f>июн.25!K139+июл.25!H139-июл.25!G139</f>
        <v>0</v>
      </c>
    </row>
    <row r="140" spans="1:11">
      <c r="A140" s="45"/>
      <c r="B140" s="3">
        <v>127</v>
      </c>
      <c r="C140" s="95"/>
      <c r="D140" s="95"/>
      <c r="E140" s="95">
        <f t="shared" si="4"/>
        <v>0</v>
      </c>
      <c r="F140" s="141">
        <v>7.33</v>
      </c>
      <c r="G140" s="98">
        <f t="shared" si="5"/>
        <v>0</v>
      </c>
      <c r="H140" s="98"/>
      <c r="I140" s="152"/>
      <c r="J140" s="102"/>
      <c r="K140" s="98">
        <f>июн.25!K140+июл.25!H140-июл.25!G140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41">
        <v>7.33</v>
      </c>
      <c r="G141" s="98">
        <f t="shared" si="5"/>
        <v>0</v>
      </c>
      <c r="H141" s="98"/>
      <c r="I141" s="152"/>
      <c r="J141" s="102"/>
      <c r="K141" s="98">
        <f>июн.25!K141+июл.25!H141-июл.25!G141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41">
        <v>7.33</v>
      </c>
      <c r="G142" s="98">
        <f t="shared" si="5"/>
        <v>0</v>
      </c>
      <c r="H142" s="98"/>
      <c r="I142" s="152"/>
      <c r="J142" s="102"/>
      <c r="K142" s="98">
        <f>июн.25!K142+июл.25!H142-июл.25!G142</f>
        <v>0</v>
      </c>
    </row>
    <row r="143" spans="1:11">
      <c r="A143" s="45"/>
      <c r="B143" s="3">
        <v>130</v>
      </c>
      <c r="C143" s="95"/>
      <c r="D143" s="95"/>
      <c r="E143" s="95">
        <f t="shared" si="4"/>
        <v>0</v>
      </c>
      <c r="F143" s="141">
        <v>7.33</v>
      </c>
      <c r="G143" s="98">
        <f t="shared" si="5"/>
        <v>0</v>
      </c>
      <c r="H143" s="98"/>
      <c r="I143" s="152"/>
      <c r="J143" s="102"/>
      <c r="K143" s="98">
        <f>июн.25!K143+июл.25!H143-июл.25!G143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5.13</v>
      </c>
      <c r="G144" s="98">
        <f t="shared" si="5"/>
        <v>0</v>
      </c>
      <c r="H144" s="98"/>
      <c r="I144" s="152"/>
      <c r="J144" s="102"/>
      <c r="K144" s="98">
        <f>июн.25!K144+июл.25!H144-июл.25!G144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41">
        <v>7.33</v>
      </c>
      <c r="G145" s="98">
        <f t="shared" si="5"/>
        <v>0</v>
      </c>
      <c r="H145" s="98"/>
      <c r="I145" s="152"/>
      <c r="J145" s="102"/>
      <c r="K145" s="98">
        <f>июн.25!K145+июл.25!H145-июл.25!G145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41">
        <v>7.33</v>
      </c>
      <c r="G146" s="98">
        <f t="shared" si="5"/>
        <v>0</v>
      </c>
      <c r="H146" s="98"/>
      <c r="I146" s="152"/>
      <c r="J146" s="102"/>
      <c r="K146" s="98">
        <f>июн.25!K146+июл.25!H146-июл.25!G146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41">
        <v>7.33</v>
      </c>
      <c r="G147" s="98">
        <f t="shared" si="5"/>
        <v>0</v>
      </c>
      <c r="H147" s="98"/>
      <c r="I147" s="152"/>
      <c r="J147" s="102"/>
      <c r="K147" s="98">
        <f>июн.25!K147+июл.25!H147-июл.25!G147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5.13</v>
      </c>
      <c r="G148" s="98">
        <f t="shared" si="5"/>
        <v>0</v>
      </c>
      <c r="H148" s="98"/>
      <c r="I148" s="152"/>
      <c r="J148" s="102"/>
      <c r="K148" s="98">
        <f>июн.25!K148+июл.25!H148-июл.25!G148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41">
        <v>7.33</v>
      </c>
      <c r="G149" s="98">
        <f t="shared" si="5"/>
        <v>0</v>
      </c>
      <c r="H149" s="98"/>
      <c r="I149" s="152"/>
      <c r="J149" s="102"/>
      <c r="K149" s="98">
        <f>июн.25!K149+июл.25!H149-июл.25!G149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41">
        <v>7.33</v>
      </c>
      <c r="G150" s="98">
        <f t="shared" si="5"/>
        <v>0</v>
      </c>
      <c r="H150" s="98"/>
      <c r="I150" s="152"/>
      <c r="J150" s="102"/>
      <c r="K150" s="98">
        <f>июн.25!K150+июл.25!H150-июл.25!G150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41">
        <v>7.33</v>
      </c>
      <c r="G151" s="98">
        <f t="shared" si="5"/>
        <v>0</v>
      </c>
      <c r="H151" s="98"/>
      <c r="I151" s="152"/>
      <c r="J151" s="102"/>
      <c r="K151" s="98">
        <f>июн.25!K151+июл.25!H151-июл.25!G151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41">
        <v>7.33</v>
      </c>
      <c r="G152" s="98">
        <f t="shared" si="5"/>
        <v>0</v>
      </c>
      <c r="H152" s="98"/>
      <c r="I152" s="152"/>
      <c r="J152" s="102"/>
      <c r="K152" s="98">
        <f>июн.25!K152+июл.25!H152-июл.25!G152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41">
        <v>7.33</v>
      </c>
      <c r="G153" s="98">
        <f t="shared" si="5"/>
        <v>0</v>
      </c>
      <c r="H153" s="98"/>
      <c r="I153" s="152"/>
      <c r="J153" s="102"/>
      <c r="K153" s="98">
        <f>июн.25!K153+июл.25!H153-июл.25!G153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41">
        <v>7.33</v>
      </c>
      <c r="G154" s="98">
        <f t="shared" si="5"/>
        <v>0</v>
      </c>
      <c r="H154" s="98"/>
      <c r="I154" s="152"/>
      <c r="J154" s="102"/>
      <c r="K154" s="98">
        <f>июн.25!K154+июл.25!H154-июл.25!G154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41">
        <v>7.33</v>
      </c>
      <c r="G155" s="98">
        <f t="shared" si="5"/>
        <v>0</v>
      </c>
      <c r="H155" s="98"/>
      <c r="I155" s="152"/>
      <c r="J155" s="102"/>
      <c r="K155" s="98">
        <f>июн.25!K155+июл.25!H155-июл.25!G155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41">
        <v>7.33</v>
      </c>
      <c r="G156" s="98">
        <f t="shared" si="5"/>
        <v>0</v>
      </c>
      <c r="H156" s="98"/>
      <c r="I156" s="152"/>
      <c r="J156" s="102"/>
      <c r="K156" s="98">
        <f>июн.25!K156+июл.25!H156-июл.25!G156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41">
        <v>7.33</v>
      </c>
      <c r="G157" s="98">
        <f t="shared" si="5"/>
        <v>0</v>
      </c>
      <c r="H157" s="98"/>
      <c r="I157" s="152"/>
      <c r="J157" s="102"/>
      <c r="K157" s="98">
        <f>июн.25!K157+июл.25!H157-июл.25!G157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41">
        <v>7.33</v>
      </c>
      <c r="G158" s="98">
        <f t="shared" si="5"/>
        <v>0</v>
      </c>
      <c r="H158" s="98"/>
      <c r="I158" s="152"/>
      <c r="J158" s="102"/>
      <c r="K158" s="98">
        <f>июн.25!K158+июл.25!H158-июл.25!G158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41">
        <v>7.33</v>
      </c>
      <c r="G159" s="98">
        <f t="shared" si="5"/>
        <v>0</v>
      </c>
      <c r="H159" s="98"/>
      <c r="I159" s="152"/>
      <c r="J159" s="102"/>
      <c r="K159" s="98">
        <f>июн.25!K159+июл.25!H159-июл.25!G159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41">
        <v>7.33</v>
      </c>
      <c r="G160" s="98">
        <f t="shared" si="5"/>
        <v>0</v>
      </c>
      <c r="H160" s="98"/>
      <c r="I160" s="152"/>
      <c r="J160" s="102"/>
      <c r="K160" s="98">
        <f>июн.25!K160+июл.25!H160-июл.25!G160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41">
        <v>7.33</v>
      </c>
      <c r="G161" s="98">
        <f t="shared" si="5"/>
        <v>0</v>
      </c>
      <c r="H161" s="98"/>
      <c r="I161" s="152"/>
      <c r="J161" s="102"/>
      <c r="K161" s="98">
        <f>июн.25!K161+июл.25!H161-июл.25!G161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41">
        <v>7.33</v>
      </c>
      <c r="G162" s="98">
        <f t="shared" si="5"/>
        <v>0</v>
      </c>
      <c r="H162" s="98"/>
      <c r="I162" s="152"/>
      <c r="J162" s="102"/>
      <c r="K162" s="98">
        <f>июн.25!K162+июл.25!H162-июл.25!G162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41">
        <v>7.33</v>
      </c>
      <c r="G163" s="98">
        <f t="shared" si="5"/>
        <v>0</v>
      </c>
      <c r="H163" s="98"/>
      <c r="I163" s="152"/>
      <c r="J163" s="102"/>
      <c r="K163" s="98">
        <f>июн.25!K163+июл.25!H163-июл.25!G163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41">
        <v>7.33</v>
      </c>
      <c r="G164" s="98">
        <f t="shared" si="5"/>
        <v>0</v>
      </c>
      <c r="H164" s="98"/>
      <c r="I164" s="152"/>
      <c r="J164" s="102"/>
      <c r="K164" s="98">
        <f>июн.25!K164+июл.25!H164-июл.25!G164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41">
        <v>7.33</v>
      </c>
      <c r="G165" s="98">
        <f t="shared" si="5"/>
        <v>0</v>
      </c>
      <c r="H165" s="98"/>
      <c r="I165" s="152"/>
      <c r="J165" s="102"/>
      <c r="K165" s="98">
        <f>июн.25!K165+июл.25!H165-июл.25!G165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41">
        <v>7.33</v>
      </c>
      <c r="G166" s="98">
        <f t="shared" si="5"/>
        <v>0</v>
      </c>
      <c r="H166" s="98"/>
      <c r="I166" s="152"/>
      <c r="J166" s="102"/>
      <c r="K166" s="98">
        <f>июн.25!K166+июл.25!H166-июл.25!G166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41">
        <v>7.33</v>
      </c>
      <c r="G167" s="98">
        <f t="shared" si="5"/>
        <v>0</v>
      </c>
      <c r="H167" s="98"/>
      <c r="I167" s="152"/>
      <c r="J167" s="102"/>
      <c r="K167" s="98">
        <f>июн.25!K167+июл.25!H167-июл.25!G167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41">
        <v>7.33</v>
      </c>
      <c r="G168" s="98">
        <f t="shared" si="5"/>
        <v>0</v>
      </c>
      <c r="H168" s="98"/>
      <c r="I168" s="152"/>
      <c r="J168" s="102"/>
      <c r="K168" s="98">
        <f>июн.25!K168+июл.25!H168-июл.25!G168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41">
        <v>7.33</v>
      </c>
      <c r="G169" s="98">
        <f t="shared" si="5"/>
        <v>0</v>
      </c>
      <c r="H169" s="98"/>
      <c r="I169" s="152"/>
      <c r="J169" s="102"/>
      <c r="K169" s="98">
        <f>июн.25!K169+июл.25!H169-июл.25!G169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41">
        <v>7.33</v>
      </c>
      <c r="G170" s="98">
        <f t="shared" si="5"/>
        <v>0</v>
      </c>
      <c r="H170" s="98"/>
      <c r="I170" s="152"/>
      <c r="J170" s="102"/>
      <c r="K170" s="98">
        <f>июн.25!K170+июл.25!H170-июл.25!G170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41">
        <v>7.33</v>
      </c>
      <c r="G171" s="98">
        <f t="shared" si="5"/>
        <v>0</v>
      </c>
      <c r="H171" s="98"/>
      <c r="I171" s="152"/>
      <c r="J171" s="102"/>
      <c r="K171" s="98">
        <f>июн.25!K171+июл.25!H171-июл.25!G171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41">
        <v>7.33</v>
      </c>
      <c r="G172" s="98">
        <f t="shared" si="5"/>
        <v>0</v>
      </c>
      <c r="H172" s="98"/>
      <c r="I172" s="152"/>
      <c r="J172" s="102"/>
      <c r="K172" s="98">
        <f>июн.25!K172+июл.25!H172-июл.25!G172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41">
        <v>7.33</v>
      </c>
      <c r="G173" s="98">
        <f t="shared" si="5"/>
        <v>0</v>
      </c>
      <c r="H173" s="98"/>
      <c r="I173" s="152"/>
      <c r="J173" s="102"/>
      <c r="K173" s="98">
        <f>июн.25!K173+июл.25!H173-июл.25!G173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41">
        <v>7.33</v>
      </c>
      <c r="G174" s="98">
        <f t="shared" si="5"/>
        <v>0</v>
      </c>
      <c r="H174" s="98"/>
      <c r="I174" s="152"/>
      <c r="J174" s="102"/>
      <c r="K174" s="98">
        <f>июн.25!K174+июл.25!H174-июл.25!G174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5.13</v>
      </c>
      <c r="G175" s="98">
        <f t="shared" si="5"/>
        <v>0</v>
      </c>
      <c r="H175" s="98"/>
      <c r="I175" s="152"/>
      <c r="J175" s="102"/>
      <c r="K175" s="98">
        <f>июн.25!K175+июл.25!H175-июл.25!G175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5.13</v>
      </c>
      <c r="G176" s="98">
        <f t="shared" si="5"/>
        <v>0</v>
      </c>
      <c r="H176" s="98"/>
      <c r="I176" s="152"/>
      <c r="J176" s="102"/>
      <c r="K176" s="98">
        <f>июн.25!K176+июл.25!H176-июл.25!G176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41">
        <v>7.33</v>
      </c>
      <c r="G177" s="98">
        <f t="shared" si="5"/>
        <v>0</v>
      </c>
      <c r="H177" s="98"/>
      <c r="I177" s="152"/>
      <c r="J177" s="102"/>
      <c r="K177" s="98">
        <f>июн.25!K177+июл.25!H177-июл.25!G177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5.13</v>
      </c>
      <c r="G178" s="98">
        <f t="shared" si="5"/>
        <v>0</v>
      </c>
      <c r="H178" s="98"/>
      <c r="I178" s="152"/>
      <c r="J178" s="102"/>
      <c r="K178" s="98">
        <f>июн.25!K178+июл.25!H178-июл.25!G178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41">
        <v>7.33</v>
      </c>
      <c r="G179" s="98">
        <f t="shared" si="5"/>
        <v>0</v>
      </c>
      <c r="H179" s="98"/>
      <c r="I179" s="152"/>
      <c r="J179" s="102"/>
      <c r="K179" s="98">
        <f>июн.25!K179+июл.25!H179-июл.25!G179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41">
        <v>7.33</v>
      </c>
      <c r="G180" s="98">
        <f t="shared" si="5"/>
        <v>0</v>
      </c>
      <c r="H180" s="98"/>
      <c r="I180" s="152"/>
      <c r="J180" s="102"/>
      <c r="K180" s="98">
        <f>июн.25!K180+июл.25!H180-июл.25!G180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41">
        <v>7.33</v>
      </c>
      <c r="G181" s="98">
        <f t="shared" si="5"/>
        <v>0</v>
      </c>
      <c r="H181" s="98"/>
      <c r="I181" s="152"/>
      <c r="J181" s="102"/>
      <c r="K181" s="98">
        <f>июн.25!K181+июл.25!H181-июл.25!G181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41">
        <v>7.33</v>
      </c>
      <c r="G182" s="98">
        <f t="shared" si="5"/>
        <v>0</v>
      </c>
      <c r="H182" s="98"/>
      <c r="I182" s="152"/>
      <c r="J182" s="102"/>
      <c r="K182" s="98">
        <f>июн.25!K182+июл.25!H182-июл.25!G182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41">
        <v>7.33</v>
      </c>
      <c r="G183" s="98">
        <f t="shared" si="5"/>
        <v>0</v>
      </c>
      <c r="H183" s="98"/>
      <c r="I183" s="152"/>
      <c r="J183" s="102"/>
      <c r="K183" s="98">
        <f>июн.25!K183+июл.25!H183-июл.25!G183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41">
        <v>7.33</v>
      </c>
      <c r="G184" s="98">
        <f t="shared" si="5"/>
        <v>0</v>
      </c>
      <c r="H184" s="98"/>
      <c r="I184" s="152"/>
      <c r="J184" s="102"/>
      <c r="K184" s="98">
        <f>июн.25!K184+июл.25!H184-июл.25!G184</f>
        <v>0</v>
      </c>
    </row>
    <row r="185" spans="1:11">
      <c r="A185" s="45"/>
      <c r="B185" s="3">
        <v>173</v>
      </c>
      <c r="C185" s="95"/>
      <c r="D185" s="95"/>
      <c r="E185" s="95">
        <f t="shared" si="4"/>
        <v>0</v>
      </c>
      <c r="F185" s="141">
        <v>7.33</v>
      </c>
      <c r="G185" s="98">
        <f t="shared" si="5"/>
        <v>0</v>
      </c>
      <c r="H185" s="98"/>
      <c r="I185" s="152"/>
      <c r="J185" s="102"/>
      <c r="K185" s="98">
        <f>июн.25!K185+июл.25!H185-июл.25!G185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41">
        <v>7.33</v>
      </c>
      <c r="G186" s="98">
        <f t="shared" si="5"/>
        <v>0</v>
      </c>
      <c r="H186" s="98"/>
      <c r="I186" s="152"/>
      <c r="J186" s="102"/>
      <c r="K186" s="98">
        <f>июн.25!K186+июл.25!H186-июл.25!G186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41">
        <v>7.33</v>
      </c>
      <c r="G187" s="98">
        <f t="shared" si="5"/>
        <v>0</v>
      </c>
      <c r="H187" s="98"/>
      <c r="I187" s="152"/>
      <c r="J187" s="102"/>
      <c r="K187" s="98">
        <f>июн.25!K187+июл.25!H187-июл.25!G187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41">
        <v>7.33</v>
      </c>
      <c r="G188" s="98">
        <f t="shared" si="5"/>
        <v>0</v>
      </c>
      <c r="H188" s="98"/>
      <c r="I188" s="152"/>
      <c r="J188" s="102"/>
      <c r="K188" s="98">
        <f>июн.25!K188+июл.25!H188-июл.25!G188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41">
        <v>7.33</v>
      </c>
      <c r="G189" s="98">
        <f t="shared" si="5"/>
        <v>0</v>
      </c>
      <c r="H189" s="98"/>
      <c r="I189" s="152"/>
      <c r="J189" s="102"/>
      <c r="K189" s="98">
        <f>июн.25!K189+июл.25!H189-июл.25!G189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41">
        <v>7.33</v>
      </c>
      <c r="G190" s="98">
        <f t="shared" si="5"/>
        <v>0</v>
      </c>
      <c r="H190" s="98"/>
      <c r="I190" s="152"/>
      <c r="J190" s="102"/>
      <c r="K190" s="98">
        <f>июн.25!K190+июл.25!H190-июл.25!G190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41">
        <v>7.33</v>
      </c>
      <c r="G191" s="98">
        <f t="shared" si="5"/>
        <v>0</v>
      </c>
      <c r="H191" s="98"/>
      <c r="I191" s="152"/>
      <c r="J191" s="102"/>
      <c r="K191" s="98">
        <f>июн.25!K191+июл.25!H191-июл.25!G191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41">
        <v>7.33</v>
      </c>
      <c r="G192" s="98">
        <f t="shared" si="5"/>
        <v>0</v>
      </c>
      <c r="H192" s="98"/>
      <c r="I192" s="152"/>
      <c r="J192" s="102"/>
      <c r="K192" s="98">
        <f>июн.25!K192+июл.25!H192-июл.25!G192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41">
        <v>7.33</v>
      </c>
      <c r="G193" s="98">
        <f t="shared" si="5"/>
        <v>0</v>
      </c>
      <c r="H193" s="98"/>
      <c r="I193" s="152"/>
      <c r="J193" s="102"/>
      <c r="K193" s="98">
        <f>июн.25!K193+июл.25!H193-июл.25!G193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41">
        <v>7.33</v>
      </c>
      <c r="G194" s="98">
        <f t="shared" si="5"/>
        <v>0</v>
      </c>
      <c r="H194" s="98"/>
      <c r="I194" s="152"/>
      <c r="J194" s="102"/>
      <c r="K194" s="98">
        <f>июн.25!K194+июл.25!H194-июл.25!G194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41">
        <v>7.33</v>
      </c>
      <c r="G195" s="98">
        <f t="shared" si="5"/>
        <v>0</v>
      </c>
      <c r="H195" s="98"/>
      <c r="I195" s="152"/>
      <c r="J195" s="102"/>
      <c r="K195" s="98">
        <f>июн.25!K195+июл.25!H195-июл.25!G195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5.13</v>
      </c>
      <c r="G196" s="98">
        <f t="shared" si="5"/>
        <v>0</v>
      </c>
      <c r="H196" s="98"/>
      <c r="I196" s="152"/>
      <c r="J196" s="102"/>
      <c r="K196" s="98">
        <f>июн.25!K196+июл.25!H196-июл.25!G196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41">
        <v>7.33</v>
      </c>
      <c r="G197" s="98">
        <f t="shared" si="5"/>
        <v>0</v>
      </c>
      <c r="H197" s="98"/>
      <c r="I197" s="152"/>
      <c r="J197" s="102"/>
      <c r="K197" s="98">
        <f>июн.25!K197+июл.25!H197-июл.25!G197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5.13</v>
      </c>
      <c r="G198" s="98">
        <f t="shared" si="5"/>
        <v>0</v>
      </c>
      <c r="H198" s="98"/>
      <c r="I198" s="152"/>
      <c r="J198" s="102"/>
      <c r="K198" s="98">
        <f>июн.25!K198+июл.25!H198-июл.25!G198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41">
        <v>7.33</v>
      </c>
      <c r="G199" s="98">
        <f t="shared" si="5"/>
        <v>0</v>
      </c>
      <c r="H199" s="98"/>
      <c r="I199" s="152"/>
      <c r="J199" s="102"/>
      <c r="K199" s="98">
        <f>июн.25!K199+июл.25!H199-июл.25!G199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41">
        <v>7.33</v>
      </c>
      <c r="G200" s="98">
        <f t="shared" si="5"/>
        <v>0</v>
      </c>
      <c r="H200" s="98"/>
      <c r="I200" s="152"/>
      <c r="J200" s="102"/>
      <c r="K200" s="98">
        <f>июн.25!K200+июл.25!H200-июл.25!G200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41">
        <v>7.33</v>
      </c>
      <c r="G201" s="98">
        <f t="shared" si="5"/>
        <v>0</v>
      </c>
      <c r="H201" s="98"/>
      <c r="I201" s="152"/>
      <c r="J201" s="102"/>
      <c r="K201" s="98">
        <f>июн.25!K201+июл.25!H201-июл.25!G201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41">
        <v>7.33</v>
      </c>
      <c r="G202" s="98">
        <f t="shared" si="5"/>
        <v>0</v>
      </c>
      <c r="H202" s="98"/>
      <c r="I202" s="152"/>
      <c r="J202" s="102"/>
      <c r="K202" s="98">
        <f>июн.25!K202+июл.25!H202-июл.25!G202</f>
        <v>0</v>
      </c>
    </row>
    <row r="203" spans="1:11">
      <c r="A203" s="45"/>
      <c r="B203" s="3">
        <v>191</v>
      </c>
      <c r="C203" s="95"/>
      <c r="D203" s="95"/>
      <c r="E203" s="95">
        <f t="shared" ref="E203:E271" si="6">D203-C203</f>
        <v>0</v>
      </c>
      <c r="F203" s="141">
        <v>7.33</v>
      </c>
      <c r="G203" s="98">
        <f t="shared" ref="G203:G271" si="7">F203*E203</f>
        <v>0</v>
      </c>
      <c r="H203" s="98"/>
      <c r="I203" s="152"/>
      <c r="J203" s="102"/>
      <c r="K203" s="98">
        <f>июн.25!K203+июл.25!H203-июл.25!G203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si="6"/>
        <v>0</v>
      </c>
      <c r="F204" s="141">
        <v>7.33</v>
      </c>
      <c r="G204" s="98">
        <f t="shared" si="7"/>
        <v>0</v>
      </c>
      <c r="H204" s="98"/>
      <c r="I204" s="152"/>
      <c r="J204" s="102"/>
      <c r="K204" s="98">
        <f>июн.25!K204+июл.25!H204-июл.25!G204</f>
        <v>0</v>
      </c>
    </row>
    <row r="205" spans="1:11">
      <c r="A205" s="45"/>
      <c r="B205" s="3" t="s">
        <v>41</v>
      </c>
      <c r="C205" s="95"/>
      <c r="D205" s="95"/>
      <c r="E205" s="95">
        <f t="shared" si="6"/>
        <v>0</v>
      </c>
      <c r="F205" s="141">
        <v>7.33</v>
      </c>
      <c r="G205" s="98">
        <f t="shared" si="7"/>
        <v>0</v>
      </c>
      <c r="H205" s="98"/>
      <c r="I205" s="152"/>
      <c r="J205" s="102"/>
      <c r="K205" s="98">
        <f>июн.25!K205+июл.25!H205-июл.25!G205</f>
        <v>-16208.470000000001</v>
      </c>
    </row>
    <row r="206" spans="1:11">
      <c r="A206" s="55"/>
      <c r="B206" s="3">
        <v>193</v>
      </c>
      <c r="C206" s="95"/>
      <c r="D206" s="95"/>
      <c r="E206" s="95">
        <f t="shared" si="6"/>
        <v>0</v>
      </c>
      <c r="F206" s="141">
        <v>7.33</v>
      </c>
      <c r="G206" s="98">
        <f t="shared" si="7"/>
        <v>0</v>
      </c>
      <c r="H206" s="98"/>
      <c r="I206" s="152"/>
      <c r="J206" s="102"/>
      <c r="K206" s="98">
        <f>июн.25!K206+июл.25!H206-июл.25!G206</f>
        <v>-315.19</v>
      </c>
    </row>
    <row r="207" spans="1:11">
      <c r="A207" s="45"/>
      <c r="B207" s="3">
        <v>194</v>
      </c>
      <c r="C207" s="95"/>
      <c r="D207" s="95"/>
      <c r="E207" s="95">
        <f t="shared" si="6"/>
        <v>0</v>
      </c>
      <c r="F207" s="141">
        <v>7.33</v>
      </c>
      <c r="G207" s="98">
        <f t="shared" si="7"/>
        <v>0</v>
      </c>
      <c r="H207" s="98"/>
      <c r="I207" s="152"/>
      <c r="J207" s="102"/>
      <c r="K207" s="98">
        <f>июн.25!K207+июл.25!H207-июл.25!G207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6"/>
        <v>0</v>
      </c>
      <c r="F208" s="29">
        <v>5.13</v>
      </c>
      <c r="G208" s="98">
        <f t="shared" si="7"/>
        <v>0</v>
      </c>
      <c r="H208" s="98"/>
      <c r="I208" s="152"/>
      <c r="J208" s="102"/>
      <c r="K208" s="98">
        <f>июн.25!K208+июл.25!H208-июл.25!G208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6"/>
        <v>0</v>
      </c>
      <c r="F209" s="141">
        <v>7.33</v>
      </c>
      <c r="G209" s="98">
        <f t="shared" si="7"/>
        <v>0</v>
      </c>
      <c r="H209" s="98"/>
      <c r="I209" s="152"/>
      <c r="J209" s="102"/>
      <c r="K209" s="98">
        <f>июн.25!K209+июл.25!H209-июл.25!G209</f>
        <v>0</v>
      </c>
    </row>
    <row r="210" spans="1:11">
      <c r="A210" s="45"/>
      <c r="B210" s="3">
        <v>197</v>
      </c>
      <c r="C210" s="95"/>
      <c r="D210" s="95"/>
      <c r="E210" s="95">
        <f t="shared" si="6"/>
        <v>0</v>
      </c>
      <c r="F210" s="141">
        <v>7.33</v>
      </c>
      <c r="G210" s="98">
        <f t="shared" si="7"/>
        <v>0</v>
      </c>
      <c r="H210" s="98"/>
      <c r="I210" s="152"/>
      <c r="J210" s="102"/>
      <c r="K210" s="98">
        <f>июн.25!K210+июл.25!H210-июл.25!G210</f>
        <v>0</v>
      </c>
    </row>
    <row r="211" spans="1:11">
      <c r="A211" s="45"/>
      <c r="B211" s="3">
        <v>198</v>
      </c>
      <c r="C211" s="95"/>
      <c r="D211" s="95"/>
      <c r="E211" s="95">
        <f t="shared" si="6"/>
        <v>0</v>
      </c>
      <c r="F211" s="141">
        <v>7.33</v>
      </c>
      <c r="G211" s="98">
        <f t="shared" si="7"/>
        <v>0</v>
      </c>
      <c r="H211" s="98"/>
      <c r="I211" s="152"/>
      <c r="J211" s="102"/>
      <c r="K211" s="98">
        <f>июн.25!K211+июл.25!H211-июл.25!G211</f>
        <v>0</v>
      </c>
    </row>
    <row r="212" spans="1:11">
      <c r="A212" s="45"/>
      <c r="B212" s="3">
        <v>199</v>
      </c>
      <c r="C212" s="95"/>
      <c r="D212" s="95"/>
      <c r="E212" s="95">
        <f t="shared" si="6"/>
        <v>0</v>
      </c>
      <c r="F212" s="141">
        <v>7.33</v>
      </c>
      <c r="G212" s="98">
        <f t="shared" si="7"/>
        <v>0</v>
      </c>
      <c r="H212" s="98"/>
      <c r="I212" s="152"/>
      <c r="J212" s="102"/>
      <c r="K212" s="98">
        <f>июн.25!K212+июл.25!H212-июл.25!G212</f>
        <v>0</v>
      </c>
    </row>
    <row r="213" spans="1:11">
      <c r="A213" s="45"/>
      <c r="B213" s="3">
        <v>200</v>
      </c>
      <c r="C213" s="95"/>
      <c r="D213" s="95"/>
      <c r="E213" s="95">
        <f t="shared" si="6"/>
        <v>0</v>
      </c>
      <c r="F213" s="141">
        <v>7.33</v>
      </c>
      <c r="G213" s="98">
        <f t="shared" si="7"/>
        <v>0</v>
      </c>
      <c r="H213" s="98"/>
      <c r="I213" s="152"/>
      <c r="J213" s="102"/>
      <c r="K213" s="98">
        <f>июн.25!K213+июл.25!H213-июл.25!G213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6"/>
        <v>0</v>
      </c>
      <c r="F214" s="141">
        <v>7.33</v>
      </c>
      <c r="G214" s="98">
        <f t="shared" si="7"/>
        <v>0</v>
      </c>
      <c r="H214" s="98"/>
      <c r="I214" s="152"/>
      <c r="J214" s="102"/>
      <c r="K214" s="98">
        <f>июн.25!K214+июл.25!H214-июл.25!G214</f>
        <v>0</v>
      </c>
    </row>
    <row r="215" spans="1:11">
      <c r="A215" s="45"/>
      <c r="B215" s="3">
        <v>202</v>
      </c>
      <c r="C215" s="95"/>
      <c r="D215" s="95"/>
      <c r="E215" s="95">
        <f t="shared" si="6"/>
        <v>0</v>
      </c>
      <c r="F215" s="141">
        <v>7.33</v>
      </c>
      <c r="G215" s="98">
        <f t="shared" si="7"/>
        <v>0</v>
      </c>
      <c r="H215" s="98"/>
      <c r="I215" s="152"/>
      <c r="J215" s="102"/>
      <c r="K215" s="98">
        <f>июн.25!K215+июл.25!H215-июл.25!G215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6"/>
        <v>0</v>
      </c>
      <c r="F216" s="141">
        <v>7.33</v>
      </c>
      <c r="G216" s="98">
        <f t="shared" si="7"/>
        <v>0</v>
      </c>
      <c r="H216" s="98"/>
      <c r="I216" s="152"/>
      <c r="J216" s="102"/>
      <c r="K216" s="98">
        <f>июн.25!K216+июл.25!H216-июл.25!G216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6"/>
        <v>0</v>
      </c>
      <c r="F217" s="141">
        <v>7.33</v>
      </c>
      <c r="G217" s="98">
        <f t="shared" si="7"/>
        <v>0</v>
      </c>
      <c r="H217" s="98"/>
      <c r="I217" s="152"/>
      <c r="J217" s="102"/>
      <c r="K217" s="98">
        <f>июн.25!K217+июл.25!H217-июл.25!G217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6"/>
        <v>0</v>
      </c>
      <c r="F218" s="141">
        <v>7.33</v>
      </c>
      <c r="G218" s="98">
        <f t="shared" si="7"/>
        <v>0</v>
      </c>
      <c r="H218" s="98"/>
      <c r="I218" s="152"/>
      <c r="J218" s="102"/>
      <c r="K218" s="98">
        <f>июн.25!K218+июл.25!H218-июл.25!G218</f>
        <v>0</v>
      </c>
    </row>
    <row r="219" spans="1:11">
      <c r="A219" s="45"/>
      <c r="B219" s="3">
        <v>206</v>
      </c>
      <c r="C219" s="95"/>
      <c r="D219" s="95"/>
      <c r="E219" s="95">
        <f t="shared" si="6"/>
        <v>0</v>
      </c>
      <c r="F219" s="141">
        <v>7.33</v>
      </c>
      <c r="G219" s="98">
        <f t="shared" si="7"/>
        <v>0</v>
      </c>
      <c r="H219" s="98"/>
      <c r="I219" s="152"/>
      <c r="J219" s="102"/>
      <c r="K219" s="98">
        <f>июн.25!K219+июл.25!H219-июл.25!G219</f>
        <v>-22402.17</v>
      </c>
    </row>
    <row r="220" spans="1:11">
      <c r="A220" s="45"/>
      <c r="B220" s="3">
        <v>207</v>
      </c>
      <c r="C220" s="95"/>
      <c r="D220" s="95"/>
      <c r="E220" s="95">
        <f t="shared" si="6"/>
        <v>0</v>
      </c>
      <c r="F220" s="141">
        <v>7.33</v>
      </c>
      <c r="G220" s="98">
        <f t="shared" si="7"/>
        <v>0</v>
      </c>
      <c r="H220" s="98"/>
      <c r="I220" s="152"/>
      <c r="J220" s="102"/>
      <c r="K220" s="98">
        <f>июн.25!K220+июл.25!H220-июл.25!G220</f>
        <v>0</v>
      </c>
    </row>
    <row r="221" spans="1:11">
      <c r="A221" s="45"/>
      <c r="B221" s="3">
        <v>208</v>
      </c>
      <c r="C221" s="95"/>
      <c r="D221" s="95"/>
      <c r="E221" s="95">
        <f t="shared" si="6"/>
        <v>0</v>
      </c>
      <c r="F221" s="48">
        <v>5.13</v>
      </c>
      <c r="G221" s="98">
        <f t="shared" si="7"/>
        <v>0</v>
      </c>
      <c r="H221" s="98"/>
      <c r="I221" s="152"/>
      <c r="J221" s="102"/>
      <c r="K221" s="98">
        <f>июн.25!K221+июл.25!H221-июл.25!G221</f>
        <v>-13508.550000000001</v>
      </c>
    </row>
    <row r="222" spans="1:11">
      <c r="A222" s="45"/>
      <c r="B222" s="3">
        <v>209</v>
      </c>
      <c r="C222" s="95"/>
      <c r="D222" s="95"/>
      <c r="E222" s="95">
        <f t="shared" si="6"/>
        <v>0</v>
      </c>
      <c r="F222" s="3">
        <v>7.33</v>
      </c>
      <c r="G222" s="98">
        <f t="shared" si="7"/>
        <v>0</v>
      </c>
      <c r="H222" s="98"/>
      <c r="I222" s="152"/>
      <c r="J222" s="102"/>
      <c r="K222" s="98">
        <f>июн.25!K222+июл.25!H222-июл.25!G222</f>
        <v>-20142.84</v>
      </c>
    </row>
    <row r="223" spans="1:11">
      <c r="A223" s="45"/>
      <c r="B223" s="3" t="s">
        <v>37</v>
      </c>
      <c r="C223" s="95"/>
      <c r="D223" s="95"/>
      <c r="E223" s="95">
        <f t="shared" si="6"/>
        <v>0</v>
      </c>
      <c r="F223" s="3">
        <v>7.33</v>
      </c>
      <c r="G223" s="98">
        <f t="shared" si="7"/>
        <v>0</v>
      </c>
      <c r="H223" s="98"/>
      <c r="I223" s="152"/>
      <c r="J223" s="102"/>
      <c r="K223" s="98">
        <f>июн.25!K223+июл.25!H223-июл.25!G223</f>
        <v>-813.63</v>
      </c>
    </row>
    <row r="224" spans="1:11">
      <c r="A224" s="45"/>
      <c r="B224" s="3" t="s">
        <v>27</v>
      </c>
      <c r="C224" s="95"/>
      <c r="D224" s="95"/>
      <c r="E224" s="95">
        <f t="shared" si="6"/>
        <v>0</v>
      </c>
      <c r="F224" s="48">
        <v>5.13</v>
      </c>
      <c r="G224" s="98">
        <f t="shared" si="7"/>
        <v>0</v>
      </c>
      <c r="H224" s="98"/>
      <c r="I224" s="152"/>
      <c r="J224" s="102"/>
      <c r="K224" s="98">
        <f>июн.25!K224+июл.25!H224-июл.25!G224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6"/>
        <v>0</v>
      </c>
      <c r="F225" s="141">
        <v>7.33</v>
      </c>
      <c r="G225" s="98">
        <f t="shared" si="7"/>
        <v>0</v>
      </c>
      <c r="H225" s="98"/>
      <c r="I225" s="152"/>
      <c r="J225" s="102"/>
      <c r="K225" s="98">
        <f>июн.25!K225+июл.25!H225-июл.25!G225</f>
        <v>727.7</v>
      </c>
    </row>
    <row r="226" spans="1:11">
      <c r="A226" s="45"/>
      <c r="B226" s="3">
        <v>211</v>
      </c>
      <c r="C226" s="95"/>
      <c r="D226" s="95"/>
      <c r="E226" s="95">
        <f t="shared" si="6"/>
        <v>0</v>
      </c>
      <c r="F226" s="141">
        <v>7.33</v>
      </c>
      <c r="G226" s="98">
        <f t="shared" si="7"/>
        <v>0</v>
      </c>
      <c r="H226" s="98"/>
      <c r="I226" s="152"/>
      <c r="J226" s="102"/>
      <c r="K226" s="98">
        <f>июн.25!K226+июл.25!H226-июл.25!G226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6"/>
        <v>0</v>
      </c>
      <c r="F227" s="141">
        <v>7.33</v>
      </c>
      <c r="G227" s="98">
        <f t="shared" si="7"/>
        <v>0</v>
      </c>
      <c r="H227" s="98"/>
      <c r="I227" s="152"/>
      <c r="J227" s="102"/>
      <c r="K227" s="98">
        <f>июн.25!K227+июл.25!H227-июл.25!G227</f>
        <v>0</v>
      </c>
    </row>
    <row r="228" spans="1:11">
      <c r="A228" s="45"/>
      <c r="B228" s="3">
        <v>213</v>
      </c>
      <c r="C228" s="95"/>
      <c r="D228" s="95"/>
      <c r="E228" s="95">
        <f t="shared" si="6"/>
        <v>0</v>
      </c>
      <c r="F228" s="141">
        <v>7.33</v>
      </c>
      <c r="G228" s="98">
        <f t="shared" si="7"/>
        <v>0</v>
      </c>
      <c r="H228" s="98"/>
      <c r="I228" s="152"/>
      <c r="J228" s="102"/>
      <c r="K228" s="98">
        <f>июн.25!K228+июл.25!H228-июл.25!G228</f>
        <v>0</v>
      </c>
    </row>
    <row r="229" spans="1:11">
      <c r="A229" s="45"/>
      <c r="B229" s="3">
        <v>214</v>
      </c>
      <c r="C229" s="95"/>
      <c r="D229" s="95"/>
      <c r="E229" s="95">
        <f t="shared" si="6"/>
        <v>0</v>
      </c>
      <c r="F229" s="141">
        <v>7.33</v>
      </c>
      <c r="G229" s="98">
        <f t="shared" si="7"/>
        <v>0</v>
      </c>
      <c r="H229" s="98"/>
      <c r="I229" s="152"/>
      <c r="J229" s="102"/>
      <c r="K229" s="98">
        <f>июн.25!K229+июл.25!H229-июл.25!G229</f>
        <v>0</v>
      </c>
    </row>
    <row r="230" spans="1:11" s="72" customFormat="1">
      <c r="A230" s="68"/>
      <c r="B230" s="43">
        <v>215</v>
      </c>
      <c r="C230" s="95"/>
      <c r="D230" s="95"/>
      <c r="E230" s="95">
        <f t="shared" si="6"/>
        <v>0</v>
      </c>
      <c r="F230" s="141">
        <v>7.33</v>
      </c>
      <c r="G230" s="100">
        <f t="shared" si="7"/>
        <v>0</v>
      </c>
      <c r="H230" s="98"/>
      <c r="I230" s="152"/>
      <c r="J230" s="102"/>
      <c r="K230" s="98">
        <f>июн.25!K230+июл.25!H230-июл.25!G230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6"/>
        <v>0</v>
      </c>
      <c r="F231" s="29">
        <v>5.13</v>
      </c>
      <c r="G231" s="98">
        <f t="shared" si="7"/>
        <v>0</v>
      </c>
      <c r="H231" s="98"/>
      <c r="I231" s="152"/>
      <c r="J231" s="102"/>
      <c r="K231" s="98">
        <f>июн.25!K231+июл.25!H231-июл.25!G231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6"/>
        <v>0</v>
      </c>
      <c r="F232" s="29">
        <v>5.13</v>
      </c>
      <c r="G232" s="98">
        <f t="shared" si="7"/>
        <v>0</v>
      </c>
      <c r="H232" s="98"/>
      <c r="I232" s="152"/>
      <c r="J232" s="102"/>
      <c r="K232" s="98">
        <f>июн.25!K232+июл.25!H232-июл.25!G232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6"/>
        <v>0</v>
      </c>
      <c r="F233" s="141">
        <v>7.33</v>
      </c>
      <c r="G233" s="98">
        <f t="shared" si="7"/>
        <v>0</v>
      </c>
      <c r="H233" s="98"/>
      <c r="I233" s="152"/>
      <c r="J233" s="102"/>
      <c r="K233" s="98">
        <f>июн.25!K233+июл.25!H233-июл.25!G233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6"/>
        <v>0</v>
      </c>
      <c r="F234" s="141">
        <v>7.33</v>
      </c>
      <c r="G234" s="98">
        <f t="shared" si="7"/>
        <v>0</v>
      </c>
      <c r="H234" s="98"/>
      <c r="I234" s="152"/>
      <c r="J234" s="102"/>
      <c r="K234" s="98">
        <f>июн.25!K234+июл.25!H234-июл.25!G234</f>
        <v>-7274.37</v>
      </c>
    </row>
    <row r="235" spans="1:11">
      <c r="A235" s="45"/>
      <c r="B235" s="3">
        <v>218</v>
      </c>
      <c r="C235" s="95"/>
      <c r="D235" s="95"/>
      <c r="E235" s="95">
        <f t="shared" si="6"/>
        <v>0</v>
      </c>
      <c r="F235" s="141">
        <v>7.33</v>
      </c>
      <c r="G235" s="98">
        <f t="shared" si="7"/>
        <v>0</v>
      </c>
      <c r="H235" s="98"/>
      <c r="I235" s="152"/>
      <c r="J235" s="102"/>
      <c r="K235" s="98">
        <f>июн.25!K235+июл.25!H235-июл.25!G235</f>
        <v>0</v>
      </c>
    </row>
    <row r="236" spans="1:11">
      <c r="A236" s="45"/>
      <c r="B236" s="3">
        <v>219</v>
      </c>
      <c r="C236" s="95"/>
      <c r="D236" s="95"/>
      <c r="E236" s="95">
        <f t="shared" si="6"/>
        <v>0</v>
      </c>
      <c r="F236" s="141">
        <v>7.33</v>
      </c>
      <c r="G236" s="98">
        <f t="shared" si="7"/>
        <v>0</v>
      </c>
      <c r="H236" s="98"/>
      <c r="I236" s="152"/>
      <c r="J236" s="102"/>
      <c r="K236" s="98">
        <f>июн.25!K236+июл.25!H236-июл.25!G236</f>
        <v>0</v>
      </c>
    </row>
    <row r="237" spans="1:11">
      <c r="A237" s="45"/>
      <c r="B237" s="3">
        <v>220</v>
      </c>
      <c r="C237" s="95"/>
      <c r="D237" s="95"/>
      <c r="E237" s="95">
        <f t="shared" si="6"/>
        <v>0</v>
      </c>
      <c r="F237" s="141">
        <v>7.33</v>
      </c>
      <c r="G237" s="98">
        <f t="shared" si="7"/>
        <v>0</v>
      </c>
      <c r="H237" s="98"/>
      <c r="I237" s="152"/>
      <c r="J237" s="102"/>
      <c r="K237" s="98">
        <f>июн.25!K237+июл.25!H237-июл.25!G237</f>
        <v>0</v>
      </c>
    </row>
    <row r="238" spans="1:11">
      <c r="A238" s="45"/>
      <c r="B238" s="3">
        <v>221</v>
      </c>
      <c r="C238" s="95"/>
      <c r="D238" s="95"/>
      <c r="E238" s="95">
        <f t="shared" si="6"/>
        <v>0</v>
      </c>
      <c r="F238" s="141">
        <v>7.33</v>
      </c>
      <c r="G238" s="98">
        <f t="shared" si="7"/>
        <v>0</v>
      </c>
      <c r="H238" s="98"/>
      <c r="I238" s="152"/>
      <c r="J238" s="102"/>
      <c r="K238" s="98">
        <f>июн.25!K238+июл.25!H238-июл.25!G238</f>
        <v>0</v>
      </c>
    </row>
    <row r="239" spans="1:11">
      <c r="A239" s="45"/>
      <c r="B239" s="3">
        <v>222</v>
      </c>
      <c r="C239" s="95"/>
      <c r="D239" s="95"/>
      <c r="E239" s="95">
        <f t="shared" si="6"/>
        <v>0</v>
      </c>
      <c r="F239" s="141">
        <v>7.33</v>
      </c>
      <c r="G239" s="98">
        <f t="shared" si="7"/>
        <v>0</v>
      </c>
      <c r="H239" s="98"/>
      <c r="I239" s="152"/>
      <c r="J239" s="102"/>
      <c r="K239" s="98">
        <f>июн.25!K239+июл.25!H239-июл.25!G239</f>
        <v>0</v>
      </c>
    </row>
    <row r="240" spans="1:11">
      <c r="A240" s="45"/>
      <c r="B240" s="3">
        <v>223</v>
      </c>
      <c r="C240" s="95"/>
      <c r="D240" s="95"/>
      <c r="E240" s="95">
        <f t="shared" si="6"/>
        <v>0</v>
      </c>
      <c r="F240" s="141">
        <v>7.33</v>
      </c>
      <c r="G240" s="98">
        <f t="shared" si="7"/>
        <v>0</v>
      </c>
      <c r="H240" s="98"/>
      <c r="I240" s="152"/>
      <c r="J240" s="102"/>
      <c r="K240" s="98">
        <f>июн.25!K240+июл.25!H240-июл.25!G240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6"/>
        <v>0</v>
      </c>
      <c r="F241" s="141">
        <v>7.33</v>
      </c>
      <c r="G241" s="98">
        <f t="shared" si="7"/>
        <v>0</v>
      </c>
      <c r="H241" s="98"/>
      <c r="I241" s="152"/>
      <c r="J241" s="102"/>
      <c r="K241" s="98">
        <f>июн.25!K241+июл.25!H241-июл.25!G241</f>
        <v>-2191.67</v>
      </c>
    </row>
    <row r="242" spans="1:11">
      <c r="A242" s="45"/>
      <c r="B242" s="3">
        <v>225</v>
      </c>
      <c r="C242" s="95"/>
      <c r="D242" s="95"/>
      <c r="E242" s="95">
        <f t="shared" si="6"/>
        <v>0</v>
      </c>
      <c r="F242" s="141">
        <v>7.33</v>
      </c>
      <c r="G242" s="98">
        <f t="shared" si="7"/>
        <v>0</v>
      </c>
      <c r="H242" s="98"/>
      <c r="I242" s="152"/>
      <c r="J242" s="102"/>
      <c r="K242" s="98">
        <f>июн.25!K242+июл.25!H242-июл.25!G242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6"/>
        <v>0</v>
      </c>
      <c r="F243" s="141">
        <v>7.33</v>
      </c>
      <c r="G243" s="98">
        <f t="shared" si="7"/>
        <v>0</v>
      </c>
      <c r="H243" s="98"/>
      <c r="I243" s="152"/>
      <c r="J243" s="102"/>
      <c r="K243" s="98">
        <f>июн.25!K243+июл.25!H243-июл.25!G243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6"/>
        <v>0</v>
      </c>
      <c r="F244" s="141">
        <v>7.33</v>
      </c>
      <c r="G244" s="98">
        <f t="shared" si="7"/>
        <v>0</v>
      </c>
      <c r="H244" s="98"/>
      <c r="I244" s="152"/>
      <c r="J244" s="102"/>
      <c r="K244" s="98">
        <f>июн.25!K244+июл.25!H244-июл.25!G244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6"/>
        <v>0</v>
      </c>
      <c r="F245" s="141">
        <v>7.33</v>
      </c>
      <c r="G245" s="98">
        <f t="shared" si="7"/>
        <v>0</v>
      </c>
      <c r="H245" s="98"/>
      <c r="I245" s="152"/>
      <c r="J245" s="102"/>
      <c r="K245" s="98">
        <f>июн.25!K245+июл.25!H245-июл.25!G245</f>
        <v>-2484.87</v>
      </c>
    </row>
    <row r="246" spans="1:11">
      <c r="A246" s="45"/>
      <c r="B246" s="3">
        <v>229</v>
      </c>
      <c r="C246" s="95"/>
      <c r="D246" s="95"/>
      <c r="E246" s="95">
        <f t="shared" si="6"/>
        <v>0</v>
      </c>
      <c r="F246" s="141">
        <v>7.33</v>
      </c>
      <c r="G246" s="98">
        <f t="shared" si="7"/>
        <v>0</v>
      </c>
      <c r="H246" s="98"/>
      <c r="I246" s="152"/>
      <c r="J246" s="102"/>
      <c r="K246" s="98">
        <f>июн.25!K246+июл.25!H246-июл.25!G246</f>
        <v>0</v>
      </c>
    </row>
    <row r="247" spans="1:11">
      <c r="A247" s="45"/>
      <c r="B247" s="3">
        <v>230</v>
      </c>
      <c r="C247" s="95"/>
      <c r="D247" s="95"/>
      <c r="E247" s="95">
        <f t="shared" si="6"/>
        <v>0</v>
      </c>
      <c r="F247" s="141">
        <v>7.33</v>
      </c>
      <c r="G247" s="98">
        <f t="shared" si="7"/>
        <v>0</v>
      </c>
      <c r="H247" s="98"/>
      <c r="I247" s="152"/>
      <c r="J247" s="102"/>
      <c r="K247" s="98">
        <f>июн.25!K247+июл.25!H247-июл.25!G247</f>
        <v>0</v>
      </c>
    </row>
    <row r="248" spans="1:11">
      <c r="A248" s="45"/>
      <c r="B248" s="3">
        <v>231</v>
      </c>
      <c r="C248" s="95"/>
      <c r="D248" s="95"/>
      <c r="E248" s="95">
        <f t="shared" si="6"/>
        <v>0</v>
      </c>
      <c r="F248" s="29">
        <v>5.13</v>
      </c>
      <c r="G248" s="98">
        <f t="shared" si="7"/>
        <v>0</v>
      </c>
      <c r="H248" s="98"/>
      <c r="I248" s="152"/>
      <c r="J248" s="102"/>
      <c r="K248" s="98">
        <f>июн.25!K248+июл.25!H248-июл.25!G248</f>
        <v>-733</v>
      </c>
    </row>
    <row r="249" spans="1:11">
      <c r="A249" s="45"/>
      <c r="B249" s="3">
        <v>232</v>
      </c>
      <c r="C249" s="95"/>
      <c r="D249" s="95"/>
      <c r="E249" s="95">
        <f t="shared" si="6"/>
        <v>0</v>
      </c>
      <c r="F249" s="141">
        <v>7.33</v>
      </c>
      <c r="G249" s="98">
        <f t="shared" si="7"/>
        <v>0</v>
      </c>
      <c r="H249" s="98"/>
      <c r="I249" s="152"/>
      <c r="J249" s="102"/>
      <c r="K249" s="98">
        <f>июн.25!K249+июл.25!H249-июл.25!G249</f>
        <v>0</v>
      </c>
    </row>
    <row r="250" spans="1:11">
      <c r="A250" s="45"/>
      <c r="B250" s="3">
        <v>233</v>
      </c>
      <c r="C250" s="95"/>
      <c r="D250" s="95"/>
      <c r="E250" s="95">
        <f t="shared" si="6"/>
        <v>0</v>
      </c>
      <c r="F250" s="141">
        <v>7.33</v>
      </c>
      <c r="G250" s="98">
        <f t="shared" si="7"/>
        <v>0</v>
      </c>
      <c r="H250" s="98"/>
      <c r="I250" s="152"/>
      <c r="J250" s="102"/>
      <c r="K250" s="98">
        <f>июн.25!K250+июл.25!H250-июл.25!G250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6"/>
        <v>0</v>
      </c>
      <c r="F251" s="141">
        <v>7.33</v>
      </c>
      <c r="G251" s="98">
        <f t="shared" si="7"/>
        <v>0</v>
      </c>
      <c r="H251" s="98"/>
      <c r="I251" s="152"/>
      <c r="J251" s="102"/>
      <c r="K251" s="98">
        <f>июн.25!K251+июл.25!H251-июл.25!G251</f>
        <v>-14807.05</v>
      </c>
    </row>
    <row r="252" spans="1:11">
      <c r="A252" s="45"/>
      <c r="B252" s="3">
        <v>235</v>
      </c>
      <c r="C252" s="95"/>
      <c r="D252" s="95"/>
      <c r="E252" s="95">
        <f t="shared" si="6"/>
        <v>0</v>
      </c>
      <c r="F252" s="141">
        <v>7.33</v>
      </c>
      <c r="G252" s="98">
        <f t="shared" si="7"/>
        <v>0</v>
      </c>
      <c r="H252" s="98"/>
      <c r="I252" s="152"/>
      <c r="J252" s="102"/>
      <c r="K252" s="98">
        <f>июн.25!K252+июл.25!H252-июл.25!G252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6"/>
        <v>0</v>
      </c>
      <c r="F253" s="141">
        <v>7.33</v>
      </c>
      <c r="G253" s="98">
        <f t="shared" si="7"/>
        <v>0</v>
      </c>
      <c r="H253" s="98"/>
      <c r="I253" s="152"/>
      <c r="J253" s="102"/>
      <c r="K253" s="98">
        <f>июн.25!K253+июл.25!H253-июл.25!G253</f>
        <v>-945.57</v>
      </c>
    </row>
    <row r="254" spans="1:11">
      <c r="A254" s="45"/>
      <c r="B254" s="3">
        <v>237</v>
      </c>
      <c r="C254" s="95"/>
      <c r="D254" s="95"/>
      <c r="E254" s="95">
        <f t="shared" si="6"/>
        <v>0</v>
      </c>
      <c r="F254" s="141">
        <v>7.33</v>
      </c>
      <c r="G254" s="98">
        <f t="shared" si="7"/>
        <v>0</v>
      </c>
      <c r="H254" s="98"/>
      <c r="I254" s="152"/>
      <c r="J254" s="102"/>
      <c r="K254" s="98">
        <f>июн.25!K254+июл.25!H254-июл.25!G254</f>
        <v>-7.33</v>
      </c>
    </row>
    <row r="255" spans="1:11">
      <c r="A255" s="45"/>
      <c r="B255" s="3">
        <v>238</v>
      </c>
      <c r="C255" s="95"/>
      <c r="D255" s="95"/>
      <c r="E255" s="95">
        <f t="shared" si="6"/>
        <v>0</v>
      </c>
      <c r="F255" s="141">
        <v>7.33</v>
      </c>
      <c r="G255" s="98">
        <f t="shared" si="7"/>
        <v>0</v>
      </c>
      <c r="H255" s="98"/>
      <c r="I255" s="152"/>
      <c r="J255" s="102"/>
      <c r="K255" s="98">
        <f>июн.25!K255+июл.25!H255-июл.25!G255</f>
        <v>0</v>
      </c>
    </row>
    <row r="256" spans="1:11">
      <c r="A256" s="45"/>
      <c r="B256" s="3">
        <v>239</v>
      </c>
      <c r="C256" s="95"/>
      <c r="D256" s="95"/>
      <c r="E256" s="95">
        <f t="shared" si="6"/>
        <v>0</v>
      </c>
      <c r="F256" s="141">
        <v>7.33</v>
      </c>
      <c r="G256" s="98">
        <f t="shared" si="7"/>
        <v>0</v>
      </c>
      <c r="H256" s="98"/>
      <c r="I256" s="152"/>
      <c r="J256" s="102"/>
      <c r="K256" s="98">
        <f>июн.25!K256+июл.25!H256-июл.25!G256</f>
        <v>0</v>
      </c>
    </row>
    <row r="257" spans="1:11">
      <c r="A257" s="45"/>
      <c r="B257" s="3">
        <v>240</v>
      </c>
      <c r="C257" s="95"/>
      <c r="D257" s="95"/>
      <c r="E257" s="95">
        <f t="shared" si="6"/>
        <v>0</v>
      </c>
      <c r="F257" s="141">
        <v>7.33</v>
      </c>
      <c r="G257" s="98">
        <f t="shared" si="7"/>
        <v>0</v>
      </c>
      <c r="H257" s="98"/>
      <c r="I257" s="152"/>
      <c r="J257" s="102"/>
      <c r="K257" s="98">
        <f>июн.25!K257+июл.25!H257-июл.25!G257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6"/>
        <v>0</v>
      </c>
      <c r="F258" s="141">
        <v>7.33</v>
      </c>
      <c r="G258" s="98">
        <f t="shared" si="7"/>
        <v>0</v>
      </c>
      <c r="H258" s="98"/>
      <c r="I258" s="152"/>
      <c r="J258" s="102"/>
      <c r="K258" s="98">
        <f>июн.25!K258+июл.25!H258-июл.25!G258</f>
        <v>0</v>
      </c>
    </row>
    <row r="259" spans="1:11">
      <c r="A259" s="45"/>
      <c r="B259" s="3">
        <v>242</v>
      </c>
      <c r="C259" s="95"/>
      <c r="D259" s="95"/>
      <c r="E259" s="95">
        <f t="shared" si="6"/>
        <v>0</v>
      </c>
      <c r="F259" s="141">
        <v>7.33</v>
      </c>
      <c r="G259" s="98">
        <f t="shared" si="7"/>
        <v>0</v>
      </c>
      <c r="H259" s="98"/>
      <c r="I259" s="152"/>
      <c r="J259" s="102"/>
      <c r="K259" s="98">
        <f>июн.25!K259+июл.25!H259-июл.25!G259</f>
        <v>0</v>
      </c>
    </row>
    <row r="260" spans="1:11">
      <c r="A260" s="45"/>
      <c r="B260" s="3">
        <v>243</v>
      </c>
      <c r="C260" s="95"/>
      <c r="D260" s="95"/>
      <c r="E260" s="95">
        <f t="shared" si="6"/>
        <v>0</v>
      </c>
      <c r="F260" s="141">
        <v>7.33</v>
      </c>
      <c r="G260" s="98">
        <f t="shared" si="7"/>
        <v>0</v>
      </c>
      <c r="H260" s="98"/>
      <c r="I260" s="152"/>
      <c r="J260" s="102"/>
      <c r="K260" s="98">
        <f>июн.25!K260+июл.25!H260-июл.25!G260</f>
        <v>0</v>
      </c>
    </row>
    <row r="261" spans="1:11">
      <c r="A261" s="45"/>
      <c r="B261" s="3">
        <v>244</v>
      </c>
      <c r="C261" s="95"/>
      <c r="D261" s="95"/>
      <c r="E261" s="95">
        <f t="shared" si="6"/>
        <v>0</v>
      </c>
      <c r="F261" s="141">
        <v>7.33</v>
      </c>
      <c r="G261" s="98">
        <f t="shared" si="7"/>
        <v>0</v>
      </c>
      <c r="H261" s="98"/>
      <c r="I261" s="152"/>
      <c r="J261" s="102"/>
      <c r="K261" s="98">
        <f>июн.25!K261+июл.25!H261-июл.25!G261</f>
        <v>0</v>
      </c>
    </row>
    <row r="262" spans="1:11">
      <c r="A262" s="45"/>
      <c r="B262" s="3">
        <v>245</v>
      </c>
      <c r="C262" s="95"/>
      <c r="D262" s="95"/>
      <c r="E262" s="95">
        <f t="shared" si="6"/>
        <v>0</v>
      </c>
      <c r="F262" s="141">
        <v>7.33</v>
      </c>
      <c r="G262" s="98">
        <f t="shared" si="7"/>
        <v>0</v>
      </c>
      <c r="H262" s="98"/>
      <c r="I262" s="152"/>
      <c r="J262" s="102"/>
      <c r="K262" s="98">
        <f>июн.25!K262+июл.25!H262-июл.25!G262</f>
        <v>0</v>
      </c>
    </row>
    <row r="263" spans="1:11">
      <c r="A263" s="45"/>
      <c r="B263" s="3">
        <v>246</v>
      </c>
      <c r="C263" s="95"/>
      <c r="D263" s="95"/>
      <c r="E263" s="95">
        <f t="shared" si="6"/>
        <v>0</v>
      </c>
      <c r="F263" s="141">
        <v>7.33</v>
      </c>
      <c r="G263" s="98">
        <f t="shared" si="7"/>
        <v>0</v>
      </c>
      <c r="H263" s="98"/>
      <c r="I263" s="152"/>
      <c r="J263" s="102"/>
      <c r="K263" s="98">
        <f>июн.25!K263+июл.25!H263-июл.25!G263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6"/>
        <v>0</v>
      </c>
      <c r="F264" s="141">
        <v>7.33</v>
      </c>
      <c r="G264" s="98">
        <f t="shared" si="7"/>
        <v>0</v>
      </c>
      <c r="H264" s="98"/>
      <c r="I264" s="152"/>
      <c r="J264" s="102"/>
      <c r="K264" s="98">
        <f>июн.25!K264+июл.25!H264-июл.25!G264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6"/>
        <v>0</v>
      </c>
      <c r="F265" s="141">
        <v>7.33</v>
      </c>
      <c r="G265" s="98">
        <f t="shared" si="7"/>
        <v>0</v>
      </c>
      <c r="H265" s="98"/>
      <c r="I265" s="152"/>
      <c r="J265" s="102"/>
      <c r="K265" s="98">
        <f>июн.25!K265+июл.25!H265-июл.25!G265</f>
        <v>0</v>
      </c>
    </row>
    <row r="266" spans="1:11">
      <c r="A266" s="45"/>
      <c r="B266" s="3">
        <v>249</v>
      </c>
      <c r="C266" s="95"/>
      <c r="D266" s="95"/>
      <c r="E266" s="95">
        <f t="shared" si="6"/>
        <v>0</v>
      </c>
      <c r="F266" s="141">
        <v>7.33</v>
      </c>
      <c r="G266" s="98">
        <f t="shared" si="7"/>
        <v>0</v>
      </c>
      <c r="H266" s="98"/>
      <c r="I266" s="152"/>
      <c r="J266" s="102"/>
      <c r="K266" s="98">
        <f>июн.25!K266+июл.25!H266-июл.25!G266</f>
        <v>-22328.86</v>
      </c>
    </row>
    <row r="267" spans="1:11">
      <c r="A267" s="45"/>
      <c r="B267" s="3">
        <v>250</v>
      </c>
      <c r="C267" s="95"/>
      <c r="D267" s="95"/>
      <c r="E267" s="95">
        <f t="shared" si="6"/>
        <v>0</v>
      </c>
      <c r="F267" s="141">
        <v>7.33</v>
      </c>
      <c r="G267" s="98">
        <f t="shared" si="7"/>
        <v>0</v>
      </c>
      <c r="H267" s="98"/>
      <c r="I267" s="152"/>
      <c r="J267" s="102"/>
      <c r="K267" s="98">
        <f>июн.25!K267+июл.25!H267-июл.25!G267</f>
        <v>-11795.51</v>
      </c>
    </row>
    <row r="268" spans="1:11">
      <c r="A268" s="45"/>
      <c r="B268" s="3" t="s">
        <v>39</v>
      </c>
      <c r="C268" s="95"/>
      <c r="D268" s="95"/>
      <c r="E268" s="95">
        <f t="shared" si="6"/>
        <v>0</v>
      </c>
      <c r="F268" s="141">
        <v>7.33</v>
      </c>
      <c r="G268" s="98">
        <f t="shared" si="7"/>
        <v>0</v>
      </c>
      <c r="H268" s="98"/>
      <c r="I268" s="152"/>
      <c r="J268" s="102"/>
      <c r="K268" s="98">
        <f>июн.25!K268+июл.25!H268-июл.25!G268</f>
        <v>0</v>
      </c>
    </row>
    <row r="269" spans="1:11">
      <c r="A269" s="45"/>
      <c r="B269" s="3">
        <v>251</v>
      </c>
      <c r="C269" s="95"/>
      <c r="D269" s="95"/>
      <c r="E269" s="95">
        <f t="shared" si="6"/>
        <v>0</v>
      </c>
      <c r="F269" s="48">
        <v>5.13</v>
      </c>
      <c r="G269" s="98">
        <f t="shared" si="7"/>
        <v>0</v>
      </c>
      <c r="H269" s="98"/>
      <c r="I269" s="152"/>
      <c r="J269" s="102"/>
      <c r="K269" s="98">
        <f>июн.25!K269+июл.25!H269-июл.25!G269</f>
        <v>-3854.64</v>
      </c>
    </row>
    <row r="270" spans="1:11">
      <c r="A270" s="45"/>
      <c r="B270" s="3">
        <v>252</v>
      </c>
      <c r="C270" s="95"/>
      <c r="D270" s="95"/>
      <c r="E270" s="95">
        <f t="shared" si="6"/>
        <v>0</v>
      </c>
      <c r="F270" s="48">
        <v>5.13</v>
      </c>
      <c r="G270" s="98">
        <f t="shared" si="7"/>
        <v>0</v>
      </c>
      <c r="H270" s="98"/>
      <c r="I270" s="152"/>
      <c r="J270" s="102"/>
      <c r="K270" s="98">
        <f>июн.25!K270+июл.25!H270-июл.25!G270</f>
        <v>-25866.550000000003</v>
      </c>
    </row>
    <row r="271" spans="1:11">
      <c r="A271" s="45"/>
      <c r="B271" s="3">
        <v>253</v>
      </c>
      <c r="C271" s="95"/>
      <c r="D271" s="95"/>
      <c r="E271" s="95">
        <f t="shared" si="6"/>
        <v>0</v>
      </c>
      <c r="F271" s="48">
        <v>5.13</v>
      </c>
      <c r="G271" s="98">
        <f t="shared" si="7"/>
        <v>0</v>
      </c>
      <c r="H271" s="98"/>
      <c r="I271" s="152"/>
      <c r="J271" s="102"/>
      <c r="K271" s="98">
        <f>июн.25!K271+июл.25!H271-июл.25!G271</f>
        <v>-3203.2100000000005</v>
      </c>
    </row>
    <row r="272" spans="1:11">
      <c r="A272" s="56"/>
      <c r="B272" s="3">
        <v>254</v>
      </c>
      <c r="C272" s="95"/>
      <c r="D272" s="95"/>
      <c r="E272" s="95">
        <f t="shared" ref="E272:E332" si="8">D272-C272</f>
        <v>0</v>
      </c>
      <c r="F272" s="48">
        <v>5.13</v>
      </c>
      <c r="G272" s="98">
        <f t="shared" ref="G272:G332" si="9">F272*E272</f>
        <v>0</v>
      </c>
      <c r="H272" s="98"/>
      <c r="I272" s="152"/>
      <c r="J272" s="102"/>
      <c r="K272" s="98">
        <f>июн.25!K272+июл.25!H272-июл.25!G272</f>
        <v>-17957.71</v>
      </c>
    </row>
    <row r="273" spans="1:11">
      <c r="A273" s="45"/>
      <c r="B273" s="3">
        <v>255</v>
      </c>
      <c r="C273" s="95"/>
      <c r="D273" s="95"/>
      <c r="E273" s="95">
        <f t="shared" si="8"/>
        <v>0</v>
      </c>
      <c r="F273" s="132">
        <v>7.33</v>
      </c>
      <c r="G273" s="98">
        <f t="shared" si="9"/>
        <v>0</v>
      </c>
      <c r="H273" s="98"/>
      <c r="I273" s="152"/>
      <c r="J273" s="102"/>
      <c r="K273" s="98">
        <f>июн.25!K273+июл.25!H273-июл.25!G273</f>
        <v>0</v>
      </c>
    </row>
    <row r="274" spans="1:11">
      <c r="A274" s="45"/>
      <c r="B274" s="3">
        <v>256</v>
      </c>
      <c r="C274" s="95"/>
      <c r="D274" s="95"/>
      <c r="E274" s="95">
        <f t="shared" si="8"/>
        <v>0</v>
      </c>
      <c r="F274" s="132">
        <v>7.33</v>
      </c>
      <c r="G274" s="98">
        <f t="shared" si="9"/>
        <v>0</v>
      </c>
      <c r="H274" s="98"/>
      <c r="I274" s="152"/>
      <c r="J274" s="102"/>
      <c r="K274" s="98">
        <f>июн.25!K274+июл.25!H274-июл.25!G274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8"/>
        <v>0</v>
      </c>
      <c r="F275" s="132">
        <v>7.33</v>
      </c>
      <c r="G275" s="98">
        <f t="shared" si="9"/>
        <v>0</v>
      </c>
      <c r="H275" s="98"/>
      <c r="I275" s="152"/>
      <c r="J275" s="102"/>
      <c r="K275" s="98">
        <f>июн.25!K275+июл.25!H275-июл.25!G275</f>
        <v>0</v>
      </c>
    </row>
    <row r="276" spans="1:11">
      <c r="A276" s="45"/>
      <c r="B276" s="3">
        <v>258</v>
      </c>
      <c r="C276" s="95"/>
      <c r="D276" s="95"/>
      <c r="E276" s="95">
        <f t="shared" si="8"/>
        <v>0</v>
      </c>
      <c r="F276" s="132">
        <v>7.33</v>
      </c>
      <c r="G276" s="98">
        <f t="shared" si="9"/>
        <v>0</v>
      </c>
      <c r="H276" s="98"/>
      <c r="I276" s="152"/>
      <c r="J276" s="102"/>
      <c r="K276" s="98">
        <f>июн.25!K276+июл.25!H276-июл.25!G276</f>
        <v>-886.93</v>
      </c>
    </row>
    <row r="277" spans="1:11">
      <c r="A277" s="45"/>
      <c r="B277" s="3">
        <v>259</v>
      </c>
      <c r="C277" s="95"/>
      <c r="D277" s="95"/>
      <c r="E277" s="95">
        <f t="shared" si="8"/>
        <v>0</v>
      </c>
      <c r="F277" s="132">
        <v>7.33</v>
      </c>
      <c r="G277" s="98">
        <f t="shared" si="9"/>
        <v>0</v>
      </c>
      <c r="H277" s="98"/>
      <c r="I277" s="152"/>
      <c r="J277" s="102"/>
      <c r="K277" s="98">
        <f>июн.25!K277+июл.25!H277-июл.25!G277</f>
        <v>-234.56</v>
      </c>
    </row>
    <row r="278" spans="1:11">
      <c r="A278" s="45"/>
      <c r="B278" s="3">
        <v>260</v>
      </c>
      <c r="C278" s="95"/>
      <c r="D278" s="95"/>
      <c r="E278" s="95">
        <f t="shared" si="8"/>
        <v>0</v>
      </c>
      <c r="F278" s="132">
        <v>7.33</v>
      </c>
      <c r="G278" s="98">
        <f t="shared" si="9"/>
        <v>0</v>
      </c>
      <c r="H278" s="98"/>
      <c r="I278" s="152"/>
      <c r="J278" s="102"/>
      <c r="K278" s="98">
        <f>июн.25!K278+июл.25!H278-июл.25!G278</f>
        <v>0</v>
      </c>
    </row>
    <row r="279" spans="1:11">
      <c r="A279" s="55"/>
      <c r="B279" s="3">
        <v>261</v>
      </c>
      <c r="C279" s="95"/>
      <c r="D279" s="95"/>
      <c r="E279" s="95">
        <f t="shared" si="8"/>
        <v>0</v>
      </c>
      <c r="F279" s="132">
        <v>7.33</v>
      </c>
      <c r="G279" s="98">
        <f t="shared" si="9"/>
        <v>0</v>
      </c>
      <c r="H279" s="98"/>
      <c r="I279" s="152"/>
      <c r="J279" s="102"/>
      <c r="K279" s="98">
        <f>июн.25!K279+июл.25!H279-июл.25!G279</f>
        <v>0</v>
      </c>
    </row>
    <row r="280" spans="1:11">
      <c r="A280" s="45"/>
      <c r="B280" s="3">
        <v>262</v>
      </c>
      <c r="C280" s="95"/>
      <c r="D280" s="95"/>
      <c r="E280" s="95">
        <f t="shared" si="8"/>
        <v>0</v>
      </c>
      <c r="F280" s="132">
        <v>7.33</v>
      </c>
      <c r="G280" s="98">
        <f t="shared" si="9"/>
        <v>0</v>
      </c>
      <c r="H280" s="98"/>
      <c r="I280" s="152"/>
      <c r="J280" s="102"/>
      <c r="K280" s="98">
        <f>июн.25!K280+июл.25!H280-июл.25!G280</f>
        <v>0</v>
      </c>
    </row>
    <row r="281" spans="1:11">
      <c r="A281" s="45"/>
      <c r="B281" s="3">
        <v>263</v>
      </c>
      <c r="C281" s="95"/>
      <c r="D281" s="95"/>
      <c r="E281" s="95">
        <f t="shared" si="8"/>
        <v>0</v>
      </c>
      <c r="F281" s="132">
        <v>7.33</v>
      </c>
      <c r="G281" s="98">
        <f t="shared" si="9"/>
        <v>0</v>
      </c>
      <c r="H281" s="98"/>
      <c r="I281" s="152"/>
      <c r="J281" s="102"/>
      <c r="K281" s="98">
        <f>июн.25!K281+июл.25!H281-июл.25!G281</f>
        <v>0</v>
      </c>
    </row>
    <row r="282" spans="1:11">
      <c r="A282" s="45"/>
      <c r="B282" s="3">
        <v>264</v>
      </c>
      <c r="C282" s="95"/>
      <c r="D282" s="95"/>
      <c r="E282" s="95">
        <f t="shared" si="8"/>
        <v>0</v>
      </c>
      <c r="F282" s="132">
        <v>7.33</v>
      </c>
      <c r="G282" s="98">
        <f t="shared" si="9"/>
        <v>0</v>
      </c>
      <c r="H282" s="98"/>
      <c r="I282" s="152"/>
      <c r="J282" s="102"/>
      <c r="K282" s="98">
        <f>июн.25!K282+июл.25!H282-июл.25!G282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8"/>
        <v>0</v>
      </c>
      <c r="F283" s="132">
        <v>7.33</v>
      </c>
      <c r="G283" s="98">
        <f t="shared" si="9"/>
        <v>0</v>
      </c>
      <c r="H283" s="98"/>
      <c r="I283" s="152"/>
      <c r="J283" s="102"/>
      <c r="K283" s="98">
        <f>июн.25!K283+июл.25!H283-июл.25!G283</f>
        <v>0</v>
      </c>
    </row>
    <row r="284" spans="1:11">
      <c r="A284" s="45"/>
      <c r="B284" s="3">
        <v>266</v>
      </c>
      <c r="C284" s="95"/>
      <c r="D284" s="95"/>
      <c r="E284" s="95">
        <f t="shared" si="8"/>
        <v>0</v>
      </c>
      <c r="F284" s="132">
        <v>7.33</v>
      </c>
      <c r="G284" s="98">
        <f t="shared" si="9"/>
        <v>0</v>
      </c>
      <c r="H284" s="98"/>
      <c r="I284" s="152"/>
      <c r="J284" s="102"/>
      <c r="K284" s="98">
        <f>июн.25!K284+июл.25!H284-июл.25!G284</f>
        <v>0</v>
      </c>
    </row>
    <row r="285" spans="1:11">
      <c r="A285" s="45"/>
      <c r="B285" s="3">
        <v>267</v>
      </c>
      <c r="C285" s="95"/>
      <c r="D285" s="95"/>
      <c r="E285" s="95">
        <f t="shared" si="8"/>
        <v>0</v>
      </c>
      <c r="F285" s="132">
        <v>7.33</v>
      </c>
      <c r="G285" s="98">
        <f t="shared" si="9"/>
        <v>0</v>
      </c>
      <c r="H285" s="98"/>
      <c r="I285" s="152"/>
      <c r="J285" s="102"/>
      <c r="K285" s="98">
        <f>июн.25!K285+июл.25!H285-июл.25!G285</f>
        <v>0</v>
      </c>
    </row>
    <row r="286" spans="1:11">
      <c r="A286" s="45"/>
      <c r="B286" s="3">
        <v>268</v>
      </c>
      <c r="C286" s="95"/>
      <c r="D286" s="95"/>
      <c r="E286" s="95">
        <f t="shared" si="8"/>
        <v>0</v>
      </c>
      <c r="F286" s="132">
        <v>7.33</v>
      </c>
      <c r="G286" s="98">
        <f t="shared" si="9"/>
        <v>0</v>
      </c>
      <c r="H286" s="98"/>
      <c r="I286" s="152"/>
      <c r="J286" s="102"/>
      <c r="K286" s="98">
        <f>июн.25!K286+июл.25!H286-июл.25!G286</f>
        <v>0</v>
      </c>
    </row>
    <row r="287" spans="1:11">
      <c r="A287" s="45"/>
      <c r="B287" s="3">
        <v>269</v>
      </c>
      <c r="C287" s="95"/>
      <c r="D287" s="95"/>
      <c r="E287" s="95">
        <f t="shared" si="8"/>
        <v>0</v>
      </c>
      <c r="F287" s="132">
        <v>7.33</v>
      </c>
      <c r="G287" s="98">
        <f t="shared" si="9"/>
        <v>0</v>
      </c>
      <c r="H287" s="98"/>
      <c r="I287" s="152"/>
      <c r="J287" s="102"/>
      <c r="K287" s="98">
        <f>июн.25!K287+июл.25!H287-июл.25!G287</f>
        <v>-6252.49</v>
      </c>
    </row>
    <row r="288" spans="1:11">
      <c r="A288" s="45"/>
      <c r="B288" s="3">
        <v>270</v>
      </c>
      <c r="C288" s="95"/>
      <c r="D288" s="95"/>
      <c r="E288" s="95">
        <f t="shared" si="8"/>
        <v>0</v>
      </c>
      <c r="F288" s="132">
        <v>7.33</v>
      </c>
      <c r="G288" s="98">
        <f t="shared" si="9"/>
        <v>0</v>
      </c>
      <c r="H288" s="98"/>
      <c r="I288" s="152"/>
      <c r="J288" s="102"/>
      <c r="K288" s="98">
        <f>июн.25!K288+июл.25!H288-июл.25!G288</f>
        <v>10</v>
      </c>
    </row>
    <row r="289" spans="1:11">
      <c r="A289" s="45"/>
      <c r="B289" s="3">
        <v>271</v>
      </c>
      <c r="C289" s="95"/>
      <c r="D289" s="95"/>
      <c r="E289" s="95">
        <f t="shared" si="8"/>
        <v>0</v>
      </c>
      <c r="F289" s="132">
        <v>7.33</v>
      </c>
      <c r="G289" s="98">
        <f t="shared" si="9"/>
        <v>0</v>
      </c>
      <c r="H289" s="98"/>
      <c r="I289" s="152"/>
      <c r="J289" s="102"/>
      <c r="K289" s="98">
        <f>июн.25!K289+июл.25!H289-июл.25!G289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8"/>
        <v>0</v>
      </c>
      <c r="F290" s="132">
        <v>7.33</v>
      </c>
      <c r="G290" s="98">
        <f t="shared" si="9"/>
        <v>0</v>
      </c>
      <c r="H290" s="98"/>
      <c r="I290" s="152"/>
      <c r="J290" s="102"/>
      <c r="K290" s="98">
        <f>июн.25!K290+июл.25!H290-июл.25!G290</f>
        <v>0</v>
      </c>
    </row>
    <row r="291" spans="1:11">
      <c r="A291" s="45"/>
      <c r="B291" s="3" t="s">
        <v>26</v>
      </c>
      <c r="C291" s="95"/>
      <c r="D291" s="95"/>
      <c r="E291" s="95">
        <f t="shared" si="8"/>
        <v>0</v>
      </c>
      <c r="F291" s="29">
        <v>5.13</v>
      </c>
      <c r="G291" s="98">
        <f t="shared" si="9"/>
        <v>0</v>
      </c>
      <c r="H291" s="98"/>
      <c r="I291" s="152"/>
      <c r="J291" s="102"/>
      <c r="K291" s="98">
        <f>июн.25!K291+июл.25!H291-июл.25!G291</f>
        <v>-25141.9</v>
      </c>
    </row>
    <row r="292" spans="1:11">
      <c r="A292" s="45"/>
      <c r="B292" s="3">
        <v>273</v>
      </c>
      <c r="C292" s="95"/>
      <c r="D292" s="95"/>
      <c r="E292" s="95">
        <f t="shared" si="8"/>
        <v>0</v>
      </c>
      <c r="F292" s="48">
        <v>5.13</v>
      </c>
      <c r="G292" s="98">
        <f t="shared" si="9"/>
        <v>0</v>
      </c>
      <c r="H292" s="98"/>
      <c r="I292" s="152"/>
      <c r="J292" s="102"/>
      <c r="K292" s="98">
        <f>июн.25!K292+июл.25!H292-июл.25!G292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8"/>
        <v>0</v>
      </c>
      <c r="F293" s="2">
        <v>7.33</v>
      </c>
      <c r="G293" s="98">
        <f t="shared" si="9"/>
        <v>0</v>
      </c>
      <c r="H293" s="98"/>
      <c r="I293" s="152"/>
      <c r="J293" s="102"/>
      <c r="K293" s="98">
        <f>июн.25!K293+июл.25!H293-июл.25!G293</f>
        <v>0</v>
      </c>
    </row>
    <row r="294" spans="1:11">
      <c r="A294" s="45"/>
      <c r="B294" s="3">
        <v>275</v>
      </c>
      <c r="C294" s="95"/>
      <c r="D294" s="95"/>
      <c r="E294" s="95">
        <f t="shared" si="8"/>
        <v>0</v>
      </c>
      <c r="F294" s="141">
        <v>7.33</v>
      </c>
      <c r="G294" s="98">
        <f t="shared" si="9"/>
        <v>0</v>
      </c>
      <c r="H294" s="98"/>
      <c r="I294" s="152"/>
      <c r="J294" s="102"/>
      <c r="K294" s="98">
        <f>июн.25!K294+июл.25!H294-июл.25!G294</f>
        <v>2330.12</v>
      </c>
    </row>
    <row r="295" spans="1:11">
      <c r="A295" s="45"/>
      <c r="B295" s="3">
        <v>276</v>
      </c>
      <c r="C295" s="95"/>
      <c r="D295" s="95"/>
      <c r="E295" s="95">
        <f t="shared" si="8"/>
        <v>0</v>
      </c>
      <c r="F295" s="141">
        <v>7.33</v>
      </c>
      <c r="G295" s="98">
        <f t="shared" si="9"/>
        <v>0</v>
      </c>
      <c r="H295" s="98"/>
      <c r="I295" s="152"/>
      <c r="J295" s="102"/>
      <c r="K295" s="98">
        <f>июн.25!K295+июл.25!H295-июл.25!G295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8"/>
        <v>0</v>
      </c>
      <c r="F296" s="141">
        <v>7.33</v>
      </c>
      <c r="G296" s="98">
        <f t="shared" si="9"/>
        <v>0</v>
      </c>
      <c r="H296" s="98"/>
      <c r="I296" s="152"/>
      <c r="J296" s="102"/>
      <c r="K296" s="98">
        <f>июн.25!K296+июл.25!H296-июл.25!G296</f>
        <v>0</v>
      </c>
    </row>
    <row r="297" spans="1:11">
      <c r="A297" s="45"/>
      <c r="B297" s="3">
        <v>278</v>
      </c>
      <c r="C297" s="95"/>
      <c r="D297" s="95"/>
      <c r="E297" s="95">
        <f t="shared" si="8"/>
        <v>0</v>
      </c>
      <c r="F297" s="141">
        <v>7.33</v>
      </c>
      <c r="G297" s="98">
        <f t="shared" si="9"/>
        <v>0</v>
      </c>
      <c r="H297" s="98"/>
      <c r="I297" s="152"/>
      <c r="J297" s="102"/>
      <c r="K297" s="98">
        <f>июн.25!K297+июл.25!H297-июл.25!G297</f>
        <v>0</v>
      </c>
    </row>
    <row r="298" spans="1:11">
      <c r="A298" s="45"/>
      <c r="B298" s="3">
        <v>279</v>
      </c>
      <c r="C298" s="95"/>
      <c r="D298" s="95"/>
      <c r="E298" s="95">
        <f t="shared" si="8"/>
        <v>0</v>
      </c>
      <c r="F298" s="141">
        <v>7.33</v>
      </c>
      <c r="G298" s="98">
        <f t="shared" si="9"/>
        <v>0</v>
      </c>
      <c r="H298" s="98"/>
      <c r="I298" s="152"/>
      <c r="J298" s="102"/>
      <c r="K298" s="98">
        <f>июн.25!K298+июл.25!H298-июл.25!G298</f>
        <v>-14872.57</v>
      </c>
    </row>
    <row r="299" spans="1:11">
      <c r="A299" s="57"/>
      <c r="B299" s="3">
        <v>280</v>
      </c>
      <c r="C299" s="95"/>
      <c r="D299" s="95"/>
      <c r="E299" s="95">
        <f t="shared" si="8"/>
        <v>0</v>
      </c>
      <c r="F299" s="141">
        <v>7.33</v>
      </c>
      <c r="G299" s="98">
        <f t="shared" si="9"/>
        <v>0</v>
      </c>
      <c r="H299" s="98"/>
      <c r="I299" s="152"/>
      <c r="J299" s="102"/>
      <c r="K299" s="98">
        <f>июн.25!K299+июл.25!H299-июл.25!G299</f>
        <v>-15738.259999999998</v>
      </c>
    </row>
    <row r="300" spans="1:11">
      <c r="A300" s="45"/>
      <c r="B300" s="3">
        <v>281</v>
      </c>
      <c r="C300" s="95"/>
      <c r="D300" s="95"/>
      <c r="E300" s="95">
        <f t="shared" si="8"/>
        <v>0</v>
      </c>
      <c r="F300" s="141">
        <v>7.33</v>
      </c>
      <c r="G300" s="98">
        <f t="shared" si="9"/>
        <v>0</v>
      </c>
      <c r="H300" s="98"/>
      <c r="I300" s="152"/>
      <c r="J300" s="102"/>
      <c r="K300" s="98">
        <f>июн.25!K300+июл.25!H300-июл.25!G300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8"/>
        <v>0</v>
      </c>
      <c r="F301" s="141">
        <v>7.33</v>
      </c>
      <c r="G301" s="98">
        <f t="shared" si="9"/>
        <v>0</v>
      </c>
      <c r="H301" s="98"/>
      <c r="I301" s="152"/>
      <c r="J301" s="102"/>
      <c r="K301" s="98">
        <f>июн.25!K301+июл.25!H301-июл.25!G301</f>
        <v>0</v>
      </c>
    </row>
    <row r="302" spans="1:11">
      <c r="A302" s="45"/>
      <c r="B302" s="3">
        <v>283</v>
      </c>
      <c r="C302" s="95"/>
      <c r="D302" s="95"/>
      <c r="E302" s="95">
        <f t="shared" si="8"/>
        <v>0</v>
      </c>
      <c r="F302" s="141">
        <v>7.33</v>
      </c>
      <c r="G302" s="98">
        <f t="shared" si="9"/>
        <v>0</v>
      </c>
      <c r="H302" s="98"/>
      <c r="I302" s="152"/>
      <c r="J302" s="102"/>
      <c r="K302" s="98">
        <f>июн.25!K302+июл.25!H302-июл.25!G302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8"/>
        <v>0</v>
      </c>
      <c r="F303" s="141">
        <v>7.33</v>
      </c>
      <c r="G303" s="98">
        <f t="shared" si="9"/>
        <v>0</v>
      </c>
      <c r="H303" s="98"/>
      <c r="I303" s="152"/>
      <c r="J303" s="102"/>
      <c r="K303" s="98">
        <f>июн.25!K303+июл.25!H303-июл.25!G303</f>
        <v>-6760.41</v>
      </c>
    </row>
    <row r="304" spans="1:11">
      <c r="A304" s="45"/>
      <c r="B304" s="3">
        <v>284</v>
      </c>
      <c r="C304" s="95"/>
      <c r="D304" s="95"/>
      <c r="E304" s="95">
        <f t="shared" si="8"/>
        <v>0</v>
      </c>
      <c r="F304" s="141">
        <v>7.33</v>
      </c>
      <c r="G304" s="98">
        <f t="shared" si="9"/>
        <v>0</v>
      </c>
      <c r="H304" s="98"/>
      <c r="I304" s="152"/>
      <c r="J304" s="102"/>
      <c r="K304" s="98">
        <f>июн.25!K304+июл.25!H304-июл.25!G304</f>
        <v>0</v>
      </c>
    </row>
    <row r="305" spans="1:11">
      <c r="A305" s="45"/>
      <c r="B305" s="3">
        <v>285</v>
      </c>
      <c r="C305" s="95"/>
      <c r="D305" s="95"/>
      <c r="E305" s="95">
        <f t="shared" si="8"/>
        <v>0</v>
      </c>
      <c r="F305" s="141">
        <v>7.33</v>
      </c>
      <c r="G305" s="98">
        <f t="shared" si="9"/>
        <v>0</v>
      </c>
      <c r="H305" s="98"/>
      <c r="I305" s="152"/>
      <c r="J305" s="102"/>
      <c r="K305" s="98">
        <f>июн.25!K305+июл.25!H305-июл.25!G305</f>
        <v>0</v>
      </c>
    </row>
    <row r="306" spans="1:11">
      <c r="A306" s="45"/>
      <c r="B306" s="3">
        <v>286</v>
      </c>
      <c r="C306" s="95"/>
      <c r="D306" s="95"/>
      <c r="E306" s="95">
        <f t="shared" si="8"/>
        <v>0</v>
      </c>
      <c r="F306" s="141">
        <v>7.33</v>
      </c>
      <c r="G306" s="98">
        <f t="shared" si="9"/>
        <v>0</v>
      </c>
      <c r="H306" s="98"/>
      <c r="I306" s="152"/>
      <c r="J306" s="102"/>
      <c r="K306" s="98">
        <f>июн.25!K306+июл.25!H306-июл.25!G306</f>
        <v>0</v>
      </c>
    </row>
    <row r="307" spans="1:11">
      <c r="A307" s="45"/>
      <c r="B307" s="3">
        <v>287</v>
      </c>
      <c r="C307" s="95"/>
      <c r="D307" s="95"/>
      <c r="E307" s="95">
        <f t="shared" si="8"/>
        <v>0</v>
      </c>
      <c r="F307" s="141">
        <v>7.33</v>
      </c>
      <c r="G307" s="98">
        <f t="shared" si="9"/>
        <v>0</v>
      </c>
      <c r="H307" s="98"/>
      <c r="I307" s="152"/>
      <c r="J307" s="102"/>
      <c r="K307" s="98">
        <f>июн.25!K307+июл.25!H307-июл.25!G307</f>
        <v>0</v>
      </c>
    </row>
    <row r="308" spans="1:11">
      <c r="A308" s="45"/>
      <c r="B308" s="3">
        <v>288</v>
      </c>
      <c r="C308" s="95"/>
      <c r="D308" s="95"/>
      <c r="E308" s="95">
        <f t="shared" si="8"/>
        <v>0</v>
      </c>
      <c r="F308" s="141">
        <v>7.33</v>
      </c>
      <c r="G308" s="98">
        <f t="shared" si="9"/>
        <v>0</v>
      </c>
      <c r="H308" s="98"/>
      <c r="I308" s="152"/>
      <c r="J308" s="102"/>
      <c r="K308" s="98">
        <f>июн.25!K308+июл.25!H308-июл.25!G308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8"/>
        <v>0</v>
      </c>
      <c r="F309" s="141">
        <v>7.33</v>
      </c>
      <c r="G309" s="98">
        <f t="shared" si="9"/>
        <v>0</v>
      </c>
      <c r="H309" s="98"/>
      <c r="I309" s="152"/>
      <c r="J309" s="102"/>
      <c r="K309" s="98">
        <f>июн.25!K309+июл.25!H309-июл.25!G309</f>
        <v>-51.31</v>
      </c>
    </row>
    <row r="310" spans="1:11">
      <c r="A310" s="45"/>
      <c r="B310" s="3">
        <v>290</v>
      </c>
      <c r="C310" s="95"/>
      <c r="D310" s="95"/>
      <c r="E310" s="95">
        <f t="shared" si="8"/>
        <v>0</v>
      </c>
      <c r="F310" s="141">
        <v>7.33</v>
      </c>
      <c r="G310" s="98">
        <f t="shared" si="9"/>
        <v>0</v>
      </c>
      <c r="H310" s="98"/>
      <c r="I310" s="152"/>
      <c r="J310" s="102"/>
      <c r="K310" s="98">
        <f>июн.25!K310+июл.25!H310-июл.25!G310</f>
        <v>0</v>
      </c>
    </row>
    <row r="311" spans="1:11">
      <c r="A311" s="45"/>
      <c r="B311" s="3">
        <v>291</v>
      </c>
      <c r="C311" s="95"/>
      <c r="D311" s="95"/>
      <c r="E311" s="95">
        <f t="shared" si="8"/>
        <v>0</v>
      </c>
      <c r="F311" s="141">
        <v>7.33</v>
      </c>
      <c r="G311" s="98">
        <f t="shared" si="9"/>
        <v>0</v>
      </c>
      <c r="H311" s="98"/>
      <c r="I311" s="152"/>
      <c r="J311" s="102"/>
      <c r="K311" s="98">
        <f>июн.25!K311+июл.25!H311-июл.25!G311</f>
        <v>-29.32</v>
      </c>
    </row>
    <row r="312" spans="1:11">
      <c r="A312" s="45"/>
      <c r="B312" s="3">
        <v>292</v>
      </c>
      <c r="C312" s="95"/>
      <c r="D312" s="95"/>
      <c r="E312" s="95">
        <f t="shared" si="8"/>
        <v>0</v>
      </c>
      <c r="F312" s="141">
        <v>7.33</v>
      </c>
      <c r="G312" s="98">
        <f t="shared" si="9"/>
        <v>0</v>
      </c>
      <c r="H312" s="98"/>
      <c r="I312" s="152"/>
      <c r="J312" s="102"/>
      <c r="K312" s="98">
        <f>июн.25!K312+июл.25!H312-июл.25!G312</f>
        <v>-23825.72</v>
      </c>
    </row>
    <row r="313" spans="1:11">
      <c r="A313" s="45"/>
      <c r="B313" s="3">
        <v>293</v>
      </c>
      <c r="C313" s="95"/>
      <c r="D313" s="95"/>
      <c r="E313" s="95">
        <f t="shared" si="8"/>
        <v>0</v>
      </c>
      <c r="F313" s="141">
        <v>7.33</v>
      </c>
      <c r="G313" s="98">
        <f t="shared" si="9"/>
        <v>0</v>
      </c>
      <c r="H313" s="98"/>
      <c r="I313" s="152"/>
      <c r="J313" s="102"/>
      <c r="K313" s="98">
        <f>июн.25!K313+июл.25!H313-июл.25!G313</f>
        <v>-29451.83</v>
      </c>
    </row>
    <row r="314" spans="1:11">
      <c r="A314" s="45"/>
      <c r="B314" s="3">
        <v>294</v>
      </c>
      <c r="C314" s="95"/>
      <c r="D314" s="95"/>
      <c r="E314" s="95">
        <f t="shared" si="8"/>
        <v>0</v>
      </c>
      <c r="F314" s="141">
        <v>7.33</v>
      </c>
      <c r="G314" s="98">
        <f t="shared" si="9"/>
        <v>0</v>
      </c>
      <c r="H314" s="98"/>
      <c r="I314" s="152"/>
      <c r="J314" s="102"/>
      <c r="K314" s="98">
        <f>июн.25!K314+июл.25!H314-июл.25!G314</f>
        <v>0</v>
      </c>
    </row>
    <row r="315" spans="1:11">
      <c r="A315" s="45"/>
      <c r="B315" s="3">
        <v>295</v>
      </c>
      <c r="C315" s="95"/>
      <c r="D315" s="95"/>
      <c r="E315" s="95">
        <f t="shared" si="8"/>
        <v>0</v>
      </c>
      <c r="F315" s="141">
        <v>7.33</v>
      </c>
      <c r="G315" s="98">
        <f t="shared" si="9"/>
        <v>0</v>
      </c>
      <c r="H315" s="98"/>
      <c r="I315" s="152"/>
      <c r="J315" s="102"/>
      <c r="K315" s="98">
        <f>июн.25!K315+июл.25!H315-июл.25!G315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8"/>
        <v>0</v>
      </c>
      <c r="F316" s="141">
        <v>7.33</v>
      </c>
      <c r="G316" s="98">
        <f t="shared" si="9"/>
        <v>0</v>
      </c>
      <c r="H316" s="98"/>
      <c r="I316" s="152"/>
      <c r="J316" s="102"/>
      <c r="K316" s="98">
        <f>июн.25!K316+июл.25!H316-июл.25!G316</f>
        <v>0</v>
      </c>
    </row>
    <row r="317" spans="1:11">
      <c r="A317" s="45"/>
      <c r="B317" s="3">
        <v>297</v>
      </c>
      <c r="C317" s="95"/>
      <c r="D317" s="95"/>
      <c r="E317" s="95">
        <f t="shared" si="8"/>
        <v>0</v>
      </c>
      <c r="F317" s="141">
        <v>7.33</v>
      </c>
      <c r="G317" s="98">
        <f t="shared" si="9"/>
        <v>0</v>
      </c>
      <c r="H317" s="98"/>
      <c r="I317" s="152"/>
      <c r="J317" s="102"/>
      <c r="K317" s="98">
        <f>июн.25!K317+июл.25!H317-июл.25!G317</f>
        <v>0</v>
      </c>
    </row>
    <row r="318" spans="1:11">
      <c r="A318" s="45"/>
      <c r="B318" s="3">
        <v>298</v>
      </c>
      <c r="C318" s="95"/>
      <c r="D318" s="95"/>
      <c r="E318" s="95">
        <f t="shared" si="8"/>
        <v>0</v>
      </c>
      <c r="F318" s="141">
        <v>7.33</v>
      </c>
      <c r="G318" s="98">
        <f t="shared" si="9"/>
        <v>0</v>
      </c>
      <c r="H318" s="98"/>
      <c r="I318" s="152"/>
      <c r="J318" s="102"/>
      <c r="K318" s="98">
        <f>июн.25!K318+июл.25!H318-июл.25!G318</f>
        <v>0</v>
      </c>
    </row>
    <row r="319" spans="1:11">
      <c r="A319" s="45"/>
      <c r="B319" s="3">
        <v>299</v>
      </c>
      <c r="C319" s="95"/>
      <c r="D319" s="95"/>
      <c r="E319" s="95">
        <f t="shared" si="8"/>
        <v>0</v>
      </c>
      <c r="F319" s="141">
        <v>7.33</v>
      </c>
      <c r="G319" s="98">
        <f t="shared" si="9"/>
        <v>0</v>
      </c>
      <c r="H319" s="98"/>
      <c r="I319" s="152"/>
      <c r="J319" s="102"/>
      <c r="K319" s="98">
        <f>июн.25!K319+июл.25!H319-июл.25!G319</f>
        <v>-11559.41</v>
      </c>
    </row>
    <row r="320" spans="1:11">
      <c r="A320" s="45"/>
      <c r="B320" s="3">
        <v>300</v>
      </c>
      <c r="C320" s="95"/>
      <c r="D320" s="95"/>
      <c r="E320" s="95">
        <f t="shared" si="8"/>
        <v>0</v>
      </c>
      <c r="F320" s="141">
        <v>7.33</v>
      </c>
      <c r="G320" s="98">
        <f t="shared" si="9"/>
        <v>0</v>
      </c>
      <c r="H320" s="98"/>
      <c r="I320" s="152"/>
      <c r="J320" s="102"/>
      <c r="K320" s="98">
        <f>июн.25!K320+июл.25!H320-июл.25!G320</f>
        <v>0</v>
      </c>
    </row>
    <row r="321" spans="1:11">
      <c r="A321" s="45"/>
      <c r="B321" s="3">
        <v>301</v>
      </c>
      <c r="C321" s="95"/>
      <c r="D321" s="95"/>
      <c r="E321" s="95">
        <f t="shared" si="8"/>
        <v>0</v>
      </c>
      <c r="F321" s="141">
        <v>7.33</v>
      </c>
      <c r="G321" s="98">
        <f t="shared" si="9"/>
        <v>0</v>
      </c>
      <c r="H321" s="98"/>
      <c r="I321" s="152"/>
      <c r="J321" s="102"/>
      <c r="K321" s="98">
        <f>июн.25!K321+июл.25!H321-июл.25!G321</f>
        <v>0</v>
      </c>
    </row>
    <row r="322" spans="1:11">
      <c r="A322" s="45"/>
      <c r="B322" s="3">
        <v>302</v>
      </c>
      <c r="C322" s="95"/>
      <c r="D322" s="95"/>
      <c r="E322" s="95">
        <f t="shared" si="8"/>
        <v>0</v>
      </c>
      <c r="F322" s="141">
        <v>7.33</v>
      </c>
      <c r="G322" s="98">
        <f t="shared" si="9"/>
        <v>0</v>
      </c>
      <c r="H322" s="98"/>
      <c r="I322" s="152"/>
      <c r="J322" s="102"/>
      <c r="K322" s="98">
        <f>июн.25!K322+июл.25!H322-июл.25!G322</f>
        <v>0</v>
      </c>
    </row>
    <row r="323" spans="1:11">
      <c r="A323" s="45"/>
      <c r="B323" s="3">
        <v>303</v>
      </c>
      <c r="C323" s="95"/>
      <c r="D323" s="95"/>
      <c r="E323" s="95">
        <f t="shared" si="8"/>
        <v>0</v>
      </c>
      <c r="F323" s="141">
        <v>7.33</v>
      </c>
      <c r="G323" s="98">
        <f t="shared" si="9"/>
        <v>0</v>
      </c>
      <c r="H323" s="98"/>
      <c r="I323" s="152"/>
      <c r="J323" s="102"/>
      <c r="K323" s="98">
        <f>июн.25!K323+июл.25!H323-июл.25!G323</f>
        <v>0</v>
      </c>
    </row>
    <row r="324" spans="1:11">
      <c r="A324" s="45"/>
      <c r="B324" s="3">
        <v>308</v>
      </c>
      <c r="C324" s="95"/>
      <c r="D324" s="95"/>
      <c r="E324" s="95">
        <f t="shared" si="8"/>
        <v>0</v>
      </c>
      <c r="F324" s="141">
        <v>7.33</v>
      </c>
      <c r="G324" s="98">
        <f t="shared" si="9"/>
        <v>0</v>
      </c>
      <c r="H324" s="98"/>
      <c r="I324" s="152"/>
      <c r="J324" s="102"/>
      <c r="K324" s="98">
        <f>июн.25!K324+июл.25!H324-июл.25!G324</f>
        <v>0</v>
      </c>
    </row>
    <row r="325" spans="1:11">
      <c r="A325" s="45"/>
      <c r="B325" s="3">
        <v>309</v>
      </c>
      <c r="C325" s="95"/>
      <c r="D325" s="95"/>
      <c r="E325" s="95">
        <f t="shared" si="8"/>
        <v>0</v>
      </c>
      <c r="F325" s="141">
        <v>7.33</v>
      </c>
      <c r="G325" s="98">
        <f t="shared" si="9"/>
        <v>0</v>
      </c>
      <c r="H325" s="98"/>
      <c r="I325" s="152"/>
      <c r="J325" s="102"/>
      <c r="K325" s="98">
        <f>июн.25!K325+июл.25!H325-июл.25!G325</f>
        <v>0</v>
      </c>
    </row>
    <row r="326" spans="1:11">
      <c r="A326" s="45"/>
      <c r="B326" s="3">
        <v>311</v>
      </c>
      <c r="C326" s="95"/>
      <c r="D326" s="95"/>
      <c r="E326" s="95">
        <f t="shared" si="8"/>
        <v>0</v>
      </c>
      <c r="F326" s="141">
        <v>7.33</v>
      </c>
      <c r="G326" s="98">
        <f t="shared" si="9"/>
        <v>0</v>
      </c>
      <c r="H326" s="98"/>
      <c r="I326" s="152"/>
      <c r="J326" s="102"/>
      <c r="K326" s="98">
        <f>июн.25!K326+июл.25!H326-июл.25!G326</f>
        <v>946.33</v>
      </c>
    </row>
    <row r="327" spans="1:11">
      <c r="A327" s="45"/>
      <c r="B327" s="3">
        <v>306</v>
      </c>
      <c r="C327" s="95"/>
      <c r="D327" s="95"/>
      <c r="E327" s="95">
        <f t="shared" si="8"/>
        <v>0</v>
      </c>
      <c r="F327" s="141">
        <v>7.33</v>
      </c>
      <c r="G327" s="98">
        <f t="shared" si="9"/>
        <v>0</v>
      </c>
      <c r="H327" s="98"/>
      <c r="I327" s="152"/>
      <c r="J327" s="102"/>
      <c r="K327" s="98">
        <f>июн.25!K327+июл.25!H327-июл.25!G327</f>
        <v>1253.9000000000001</v>
      </c>
    </row>
    <row r="328" spans="1:11">
      <c r="A328" s="45"/>
      <c r="B328" s="3">
        <v>312</v>
      </c>
      <c r="C328" s="95"/>
      <c r="D328" s="95"/>
      <c r="E328" s="95">
        <f t="shared" si="8"/>
        <v>0</v>
      </c>
      <c r="F328" s="147">
        <v>5.13</v>
      </c>
      <c r="G328" s="98">
        <f t="shared" si="9"/>
        <v>0</v>
      </c>
      <c r="H328" s="98"/>
      <c r="I328" s="152"/>
      <c r="J328" s="102"/>
      <c r="K328" s="98">
        <f>июн.25!K328+июл.25!H328-июл.25!G328</f>
        <v>-21806.75</v>
      </c>
    </row>
    <row r="329" spans="1:11">
      <c r="A329" s="45"/>
      <c r="B329" s="3">
        <v>313</v>
      </c>
      <c r="C329" s="95"/>
      <c r="D329" s="95"/>
      <c r="E329" s="95">
        <f t="shared" si="8"/>
        <v>0</v>
      </c>
      <c r="F329" s="141">
        <v>7.33</v>
      </c>
      <c r="G329" s="98">
        <f t="shared" si="9"/>
        <v>0</v>
      </c>
      <c r="H329" s="98"/>
      <c r="I329" s="152"/>
      <c r="J329" s="102"/>
      <c r="K329" s="98">
        <f>июн.25!K329+июл.25!H329-июл.25!G329</f>
        <v>0</v>
      </c>
    </row>
    <row r="330" spans="1:11">
      <c r="A330" s="45"/>
      <c r="B330" s="3">
        <v>314</v>
      </c>
      <c r="C330" s="95"/>
      <c r="D330" s="95"/>
      <c r="E330" s="95">
        <f t="shared" si="8"/>
        <v>0</v>
      </c>
      <c r="F330" s="141">
        <v>7.33</v>
      </c>
      <c r="G330" s="98">
        <f t="shared" si="9"/>
        <v>0</v>
      </c>
      <c r="H330" s="98"/>
      <c r="I330" s="152"/>
      <c r="J330" s="102"/>
      <c r="K330" s="98">
        <f>июн.25!K330+июл.25!H330-июл.25!G330</f>
        <v>0</v>
      </c>
    </row>
    <row r="331" spans="1:11">
      <c r="A331" s="45"/>
      <c r="B331" s="3">
        <v>316</v>
      </c>
      <c r="C331" s="95"/>
      <c r="D331" s="95"/>
      <c r="E331" s="95">
        <f t="shared" si="8"/>
        <v>0</v>
      </c>
      <c r="F331" s="141">
        <v>7.33</v>
      </c>
      <c r="G331" s="98">
        <f t="shared" si="9"/>
        <v>0</v>
      </c>
      <c r="H331" s="98"/>
      <c r="I331" s="152"/>
      <c r="J331" s="102"/>
      <c r="K331" s="98">
        <f>июн.25!K331+июл.25!H331-июл.25!G331</f>
        <v>0</v>
      </c>
    </row>
    <row r="332" spans="1:11">
      <c r="A332" s="45"/>
      <c r="B332" s="45" t="s">
        <v>22</v>
      </c>
      <c r="C332" s="95"/>
      <c r="D332" s="95"/>
      <c r="E332" s="95">
        <f t="shared" si="8"/>
        <v>0</v>
      </c>
      <c r="F332" s="141">
        <v>7.33</v>
      </c>
      <c r="G332" s="98">
        <f t="shared" si="9"/>
        <v>0</v>
      </c>
      <c r="H332" s="98"/>
      <c r="I332" s="152"/>
      <c r="J332" s="102"/>
      <c r="K332" s="98">
        <f>июн.25!K332+июл.25!H332-июл.25!G332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1">
        <v>7.33</v>
      </c>
      <c r="G333" s="78">
        <f>SUM(G7:G332)</f>
        <v>0</v>
      </c>
      <c r="H333" s="78">
        <f>SUM(H7:H332)</f>
        <v>0</v>
      </c>
      <c r="I333" s="111"/>
      <c r="J333" s="111"/>
      <c r="K333" s="98">
        <f>июн.25!K333+июл.25!H333-июл.25!G333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>
      <c r="A335" s="74"/>
      <c r="B335" s="14" t="s">
        <v>30</v>
      </c>
      <c r="C335" s="21"/>
      <c r="D335" s="21"/>
      <c r="E335" s="61"/>
      <c r="F335" s="135"/>
      <c r="G335" s="26"/>
      <c r="H335" s="18"/>
      <c r="I335" s="18"/>
      <c r="J335" s="42"/>
    </row>
    <row r="336" spans="1:11">
      <c r="A336" s="74"/>
      <c r="B336" s="14" t="s">
        <v>31</v>
      </c>
      <c r="C336" s="21"/>
      <c r="D336" s="21"/>
      <c r="E336" s="61">
        <f t="shared" ref="E336:E337" si="10">D336-C336</f>
        <v>0</v>
      </c>
      <c r="F336" s="135">
        <v>6.73</v>
      </c>
      <c r="G336" s="26"/>
      <c r="H336" s="18"/>
      <c r="I336" s="18"/>
      <c r="J336" s="42"/>
    </row>
    <row r="337" spans="1:10">
      <c r="A337" s="74"/>
      <c r="B337" s="14" t="s">
        <v>32</v>
      </c>
      <c r="C337" s="21"/>
      <c r="D337" s="21"/>
      <c r="E337" s="61">
        <f t="shared" si="10"/>
        <v>0</v>
      </c>
      <c r="F337" s="135">
        <v>6.73</v>
      </c>
      <c r="G337" s="26"/>
      <c r="H337" s="18"/>
      <c r="I337" s="18"/>
      <c r="J337" s="42"/>
    </row>
    <row r="338" spans="1:10">
      <c r="A338" s="74"/>
      <c r="B338" s="14" t="s">
        <v>33</v>
      </c>
      <c r="C338" s="21"/>
      <c r="D338" s="21"/>
      <c r="E338" s="61">
        <f t="shared" ref="E338" si="11">D338-C338</f>
        <v>0</v>
      </c>
      <c r="F338" s="135">
        <v>6.73</v>
      </c>
      <c r="G338" s="26"/>
      <c r="H338" s="18"/>
      <c r="I338" s="18"/>
      <c r="J338" s="42"/>
    </row>
    <row r="339" spans="1:10">
      <c r="A339" s="74"/>
      <c r="B339" s="113"/>
      <c r="C339" s="113"/>
      <c r="D339" s="113"/>
      <c r="E339" s="113"/>
      <c r="F339" s="113"/>
      <c r="G339" s="113"/>
    </row>
    <row r="340" spans="1:10">
      <c r="A340" s="74"/>
      <c r="B340" s="113"/>
      <c r="C340" s="113"/>
      <c r="D340" s="113"/>
      <c r="E340" s="113"/>
      <c r="F340" s="113"/>
      <c r="G340" s="113"/>
    </row>
    <row r="341" spans="1:10">
      <c r="A341" s="74"/>
      <c r="B341" s="113"/>
      <c r="C341" s="113"/>
      <c r="D341" s="113"/>
      <c r="E341" s="113"/>
      <c r="F341" s="113"/>
      <c r="G341" s="113"/>
    </row>
    <row r="342" spans="1:10">
      <c r="A342" s="94"/>
      <c r="B342" s="113"/>
      <c r="C342" s="113"/>
      <c r="D342" s="113"/>
      <c r="E342" s="113"/>
      <c r="F342" s="113"/>
      <c r="G342" s="113"/>
    </row>
    <row r="343" spans="1:10">
      <c r="A343" s="84"/>
      <c r="B343" s="113"/>
      <c r="C343" s="113"/>
      <c r="D343" s="113"/>
      <c r="E343" s="113"/>
      <c r="F343" s="113"/>
      <c r="G343" s="113"/>
    </row>
    <row r="344" spans="1:10">
      <c r="A344" s="84"/>
      <c r="B344" s="113"/>
      <c r="C344" s="113"/>
      <c r="D344" s="113"/>
      <c r="E344" s="113"/>
      <c r="F344" s="113"/>
      <c r="G344" s="113"/>
    </row>
    <row r="345" spans="1:10">
      <c r="A345" s="84"/>
      <c r="B345" s="113"/>
      <c r="C345" s="113"/>
      <c r="D345" s="113"/>
      <c r="E345" s="113"/>
      <c r="F345" s="113"/>
      <c r="G345" s="113"/>
    </row>
    <row r="346" spans="1:10">
      <c r="A346" s="59"/>
    </row>
    <row r="347" spans="1:10">
      <c r="A347" s="59"/>
    </row>
    <row r="348" spans="1:10">
      <c r="A348" s="59"/>
    </row>
    <row r="349" spans="1:10">
      <c r="A349" s="59"/>
    </row>
    <row r="350" spans="1:10">
      <c r="A350" s="59"/>
    </row>
    <row r="351" spans="1:10">
      <c r="A351" s="59"/>
    </row>
    <row r="352" spans="1:10">
      <c r="A352" s="59"/>
    </row>
    <row r="353" spans="1:1">
      <c r="A353" s="59"/>
    </row>
    <row r="354" spans="1:1">
      <c r="A354" s="59"/>
    </row>
    <row r="355" spans="1:1">
      <c r="A355" s="59"/>
    </row>
    <row r="356" spans="1:1">
      <c r="A356" s="59"/>
    </row>
    <row r="357" spans="1:1">
      <c r="A357" s="59"/>
    </row>
    <row r="358" spans="1:1">
      <c r="A358" s="59"/>
    </row>
    <row r="359" spans="1:1">
      <c r="A359" s="59"/>
    </row>
    <row r="360" spans="1:1">
      <c r="A360" s="59"/>
    </row>
    <row r="361" spans="1:1">
      <c r="A361" s="59"/>
    </row>
    <row r="362" spans="1:1">
      <c r="A362" s="59"/>
    </row>
    <row r="363" spans="1:1">
      <c r="A363" s="59"/>
    </row>
    <row r="364" spans="1:1">
      <c r="A364" s="59"/>
    </row>
    <row r="365" spans="1:1">
      <c r="A365" s="59"/>
    </row>
    <row r="366" spans="1:1">
      <c r="A366" s="59"/>
    </row>
    <row r="367" spans="1:1">
      <c r="A367" s="59"/>
    </row>
    <row r="368" spans="1:1">
      <c r="A368" s="59"/>
    </row>
    <row r="369" spans="1:1">
      <c r="A369" s="59"/>
    </row>
    <row r="370" spans="1:1">
      <c r="A370" s="59"/>
    </row>
    <row r="371" spans="1:1">
      <c r="A371" s="59"/>
    </row>
    <row r="372" spans="1:1">
      <c r="A372" s="59"/>
    </row>
    <row r="373" spans="1:1">
      <c r="A373" s="59"/>
    </row>
    <row r="374" spans="1:1">
      <c r="A374" s="59"/>
    </row>
    <row r="375" spans="1:1">
      <c r="A375" s="59"/>
    </row>
    <row r="376" spans="1:1">
      <c r="A376" s="59"/>
    </row>
    <row r="377" spans="1:1">
      <c r="A377" s="59"/>
    </row>
    <row r="378" spans="1:1">
      <c r="A378" s="59"/>
    </row>
    <row r="379" spans="1:1">
      <c r="A379" s="59"/>
    </row>
    <row r="380" spans="1:1">
      <c r="A380" s="59"/>
    </row>
    <row r="381" spans="1:1">
      <c r="A381" s="59"/>
    </row>
    <row r="382" spans="1:1">
      <c r="A382" s="59"/>
    </row>
    <row r="383" spans="1:1">
      <c r="A383" s="59"/>
    </row>
    <row r="384" spans="1:1">
      <c r="A384" s="59"/>
    </row>
    <row r="385" spans="1:1">
      <c r="A385" s="59"/>
    </row>
    <row r="386" spans="1:1">
      <c r="A386" s="59"/>
    </row>
    <row r="387" spans="1:1">
      <c r="A387" s="59"/>
    </row>
    <row r="388" spans="1:1">
      <c r="A388" s="59"/>
    </row>
    <row r="389" spans="1:1">
      <c r="A389" s="59"/>
    </row>
    <row r="390" spans="1:1">
      <c r="A390" s="59"/>
    </row>
    <row r="391" spans="1:1">
      <c r="A391" s="59"/>
    </row>
    <row r="392" spans="1:1">
      <c r="A392" s="59"/>
    </row>
    <row r="393" spans="1:1">
      <c r="A393" s="59"/>
    </row>
    <row r="394" spans="1:1">
      <c r="A394" s="59"/>
    </row>
    <row r="395" spans="1:1">
      <c r="A395" s="59"/>
    </row>
    <row r="396" spans="1:1">
      <c r="A396" s="59"/>
    </row>
    <row r="397" spans="1:1">
      <c r="A397" s="59"/>
    </row>
    <row r="398" spans="1:1">
      <c r="A398" s="59"/>
    </row>
    <row r="399" spans="1:1">
      <c r="A399" s="59"/>
    </row>
    <row r="400" spans="1:1">
      <c r="A400" s="59"/>
    </row>
    <row r="401" spans="1:1">
      <c r="A401" s="59"/>
    </row>
    <row r="402" spans="1:1">
      <c r="A402" s="59"/>
    </row>
    <row r="403" spans="1:1">
      <c r="A403" s="59"/>
    </row>
    <row r="404" spans="1:1">
      <c r="A404" s="59"/>
    </row>
    <row r="405" spans="1:1">
      <c r="A405" s="59"/>
    </row>
    <row r="406" spans="1:1">
      <c r="A406" s="59"/>
    </row>
    <row r="407" spans="1:1">
      <c r="A407" s="59"/>
    </row>
    <row r="408" spans="1:1">
      <c r="A408" s="59"/>
    </row>
    <row r="409" spans="1:1">
      <c r="A409" s="59"/>
    </row>
    <row r="410" spans="1:1">
      <c r="A410" s="59"/>
    </row>
    <row r="411" spans="1:1">
      <c r="A411" s="59"/>
    </row>
    <row r="412" spans="1:1">
      <c r="A412" s="59"/>
    </row>
    <row r="413" spans="1:1">
      <c r="A413" s="59"/>
    </row>
    <row r="414" spans="1:1">
      <c r="A414" s="59"/>
    </row>
    <row r="415" spans="1:1">
      <c r="A415" s="59"/>
    </row>
    <row r="416" spans="1:1">
      <c r="A416" s="59"/>
    </row>
    <row r="417" spans="1:1">
      <c r="A417" s="59"/>
    </row>
    <row r="418" spans="1:1">
      <c r="A418" s="59"/>
    </row>
    <row r="419" spans="1:1">
      <c r="A419" s="59"/>
    </row>
    <row r="420" spans="1:1">
      <c r="A420" s="59"/>
    </row>
    <row r="421" spans="1:1">
      <c r="A421" s="59"/>
    </row>
    <row r="422" spans="1:1">
      <c r="A422" s="59"/>
    </row>
    <row r="423" spans="1:1">
      <c r="A423" s="59"/>
    </row>
    <row r="424" spans="1:1">
      <c r="A424" s="59"/>
    </row>
    <row r="425" spans="1:1">
      <c r="A425" s="59"/>
    </row>
    <row r="426" spans="1:1">
      <c r="A426" s="59"/>
    </row>
    <row r="427" spans="1:1">
      <c r="A427" s="59"/>
    </row>
    <row r="428" spans="1:1">
      <c r="A428" s="59"/>
    </row>
    <row r="429" spans="1:1">
      <c r="A429" s="59"/>
    </row>
    <row r="430" spans="1:1">
      <c r="A430" s="59"/>
    </row>
    <row r="431" spans="1:1">
      <c r="A431" s="59"/>
    </row>
    <row r="432" spans="1:1">
      <c r="A432" s="59"/>
    </row>
    <row r="433" spans="1:1">
      <c r="A433" s="59"/>
    </row>
    <row r="434" spans="1:1">
      <c r="A434" s="59"/>
    </row>
    <row r="435" spans="1:1">
      <c r="A435" s="59"/>
    </row>
    <row r="436" spans="1:1">
      <c r="A436" s="59"/>
    </row>
    <row r="437" spans="1:1">
      <c r="A437" s="59"/>
    </row>
    <row r="438" spans="1:1">
      <c r="A438" s="59"/>
    </row>
    <row r="439" spans="1:1">
      <c r="A439" s="59"/>
    </row>
    <row r="440" spans="1:1">
      <c r="A440" s="59"/>
    </row>
    <row r="441" spans="1:1">
      <c r="A441" s="59"/>
    </row>
    <row r="442" spans="1:1">
      <c r="A442" s="59"/>
    </row>
    <row r="443" spans="1:1">
      <c r="A443" s="59"/>
    </row>
    <row r="444" spans="1:1">
      <c r="A444" s="59"/>
    </row>
    <row r="445" spans="1:1">
      <c r="A445" s="59"/>
    </row>
    <row r="446" spans="1:1">
      <c r="A446" s="59"/>
    </row>
    <row r="447" spans="1:1">
      <c r="A447" s="59"/>
    </row>
    <row r="448" spans="1:1">
      <c r="A448" s="59"/>
    </row>
    <row r="449" spans="1:1">
      <c r="A449" s="59"/>
    </row>
    <row r="450" spans="1:1">
      <c r="A450" s="59"/>
    </row>
    <row r="451" spans="1:1">
      <c r="A451" s="59"/>
    </row>
    <row r="452" spans="1:1">
      <c r="A452" s="59"/>
    </row>
    <row r="453" spans="1:1">
      <c r="A453" s="59"/>
    </row>
    <row r="454" spans="1:1">
      <c r="A454" s="59"/>
    </row>
    <row r="455" spans="1:1">
      <c r="A455" s="59"/>
    </row>
    <row r="456" spans="1:1">
      <c r="A456" s="59"/>
    </row>
    <row r="457" spans="1:1">
      <c r="A457" s="59"/>
    </row>
    <row r="458" spans="1:1">
      <c r="A458" s="59"/>
    </row>
    <row r="459" spans="1:1">
      <c r="A459" s="59"/>
    </row>
    <row r="460" spans="1:1">
      <c r="A460" s="59"/>
    </row>
    <row r="461" spans="1:1">
      <c r="A461" s="59"/>
    </row>
    <row r="462" spans="1:1">
      <c r="A462" s="59"/>
    </row>
    <row r="463" spans="1:1">
      <c r="A463" s="59"/>
    </row>
    <row r="464" spans="1:1">
      <c r="A464" s="59"/>
    </row>
    <row r="465" spans="1:1">
      <c r="A465" s="59"/>
    </row>
    <row r="466" spans="1:1">
      <c r="A466" s="59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5" priority="6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theme="7" tint="0.39997558519241921"/>
  </sheetPr>
  <dimension ref="A1:K736"/>
  <sheetViews>
    <sheetView topLeftCell="A296" workbookViewId="0">
      <selection activeCell="K7" sqref="K7:K332"/>
    </sheetView>
  </sheetViews>
  <sheetFormatPr defaultRowHeight="15"/>
  <cols>
    <col min="1" max="1" width="20.42578125" style="6" customWidth="1"/>
    <col min="3" max="3" width="10.7109375" customWidth="1"/>
    <col min="5" max="5" width="11.7109375" customWidth="1"/>
    <col min="7" max="7" width="15" customWidth="1"/>
    <col min="8" max="8" width="14.7109375" customWidth="1"/>
    <col min="9" max="9" width="23.5703125" customWidth="1"/>
    <col min="10" max="10" width="13.28515625" customWidth="1"/>
    <col min="11" max="11" width="15" customWidth="1"/>
  </cols>
  <sheetData>
    <row r="1" spans="1:1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8.75">
      <c r="A3" s="171" t="s">
        <v>53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>
      <c r="A4" s="36">
        <v>2</v>
      </c>
      <c r="B4" s="36">
        <v>3</v>
      </c>
      <c r="C4" s="36">
        <v>4</v>
      </c>
      <c r="D4" s="36">
        <v>5</v>
      </c>
      <c r="E4" s="36">
        <v>6</v>
      </c>
      <c r="F4" s="36">
        <v>7</v>
      </c>
      <c r="G4" s="36">
        <v>8</v>
      </c>
      <c r="H4" s="36">
        <v>9</v>
      </c>
      <c r="I4" s="36">
        <v>10</v>
      </c>
      <c r="J4" s="36">
        <v>11</v>
      </c>
      <c r="K4" s="36">
        <v>12</v>
      </c>
    </row>
    <row r="5" spans="1:11" ht="14.45" customHeight="1">
      <c r="A5" s="162" t="s">
        <v>3</v>
      </c>
      <c r="B5" s="160" t="s">
        <v>14</v>
      </c>
      <c r="C5" s="160" t="s">
        <v>15</v>
      </c>
      <c r="D5" s="160"/>
      <c r="E5" s="160"/>
      <c r="F5" s="160"/>
      <c r="G5" s="160"/>
      <c r="H5" s="164" t="s">
        <v>5</v>
      </c>
      <c r="I5" s="165" t="s">
        <v>12</v>
      </c>
      <c r="J5" s="165" t="s">
        <v>13</v>
      </c>
      <c r="K5" s="164" t="s">
        <v>35</v>
      </c>
    </row>
    <row r="6" spans="1:11" ht="30">
      <c r="A6" s="163"/>
      <c r="B6" s="160"/>
      <c r="C6" s="67" t="s">
        <v>16</v>
      </c>
      <c r="D6" s="67" t="s">
        <v>17</v>
      </c>
      <c r="E6" s="65" t="s">
        <v>18</v>
      </c>
      <c r="F6" s="67" t="s">
        <v>11</v>
      </c>
      <c r="G6" s="67" t="s">
        <v>19</v>
      </c>
      <c r="H6" s="164"/>
      <c r="I6" s="166"/>
      <c r="J6" s="166"/>
      <c r="K6" s="164"/>
    </row>
    <row r="7" spans="1:11">
      <c r="A7" s="45"/>
      <c r="B7" s="65">
        <v>0</v>
      </c>
      <c r="C7" s="95"/>
      <c r="D7" s="95"/>
      <c r="E7" s="95">
        <f t="shared" ref="E7:E71" si="0">D7-C7</f>
        <v>0</v>
      </c>
      <c r="F7" s="142">
        <v>7.33</v>
      </c>
      <c r="G7" s="98">
        <f t="shared" ref="G7:G71" si="1">F7*E7</f>
        <v>0</v>
      </c>
      <c r="H7" s="98"/>
      <c r="I7" s="54"/>
      <c r="J7" s="102"/>
      <c r="K7" s="98">
        <f>июл.25!K7+авг.25!H7-авг.25!G7</f>
        <v>0</v>
      </c>
    </row>
    <row r="8" spans="1:11">
      <c r="A8" s="45"/>
      <c r="B8" s="65">
        <v>0</v>
      </c>
      <c r="C8" s="95"/>
      <c r="D8" s="95"/>
      <c r="E8" s="95">
        <f t="shared" si="0"/>
        <v>0</v>
      </c>
      <c r="F8" s="142">
        <v>7.33</v>
      </c>
      <c r="G8" s="98">
        <f t="shared" si="1"/>
        <v>0</v>
      </c>
      <c r="H8" s="98"/>
      <c r="I8" s="152"/>
      <c r="J8" s="102"/>
      <c r="K8" s="98">
        <f>июл.25!K8+авг.25!H8-авг.25!G8</f>
        <v>0</v>
      </c>
    </row>
    <row r="9" spans="1:11">
      <c r="A9" s="45"/>
      <c r="B9" s="2">
        <v>1</v>
      </c>
      <c r="C9" s="95"/>
      <c r="D9" s="95"/>
      <c r="E9" s="95">
        <f t="shared" si="0"/>
        <v>0</v>
      </c>
      <c r="F9" s="29">
        <v>5.13</v>
      </c>
      <c r="G9" s="98">
        <f t="shared" si="1"/>
        <v>0</v>
      </c>
      <c r="H9" s="98"/>
      <c r="I9" s="152"/>
      <c r="J9" s="102"/>
      <c r="K9" s="98">
        <f>июл.25!K9+авг.25!H9-авг.25!G9</f>
        <v>-8254.0499999999993</v>
      </c>
    </row>
    <row r="10" spans="1:11">
      <c r="A10" s="45"/>
      <c r="B10" s="3">
        <v>2</v>
      </c>
      <c r="C10" s="95"/>
      <c r="D10" s="95"/>
      <c r="E10" s="95">
        <f t="shared" si="0"/>
        <v>0</v>
      </c>
      <c r="F10" s="142">
        <v>7.33</v>
      </c>
      <c r="G10" s="98">
        <f t="shared" si="1"/>
        <v>0</v>
      </c>
      <c r="H10" s="98"/>
      <c r="I10" s="152"/>
      <c r="J10" s="102"/>
      <c r="K10" s="98">
        <f>июл.25!K10+авг.25!H10-авг.25!G10</f>
        <v>-7.33</v>
      </c>
    </row>
    <row r="11" spans="1:11">
      <c r="A11" s="45"/>
      <c r="B11" s="3">
        <v>3</v>
      </c>
      <c r="C11" s="95"/>
      <c r="D11" s="95"/>
      <c r="E11" s="95">
        <f t="shared" si="0"/>
        <v>0</v>
      </c>
      <c r="F11" s="142">
        <v>7.33</v>
      </c>
      <c r="G11" s="98">
        <f t="shared" si="1"/>
        <v>0</v>
      </c>
      <c r="H11" s="98"/>
      <c r="I11" s="152"/>
      <c r="J11" s="102"/>
      <c r="K11" s="98">
        <f>июл.25!K11+авг.25!H11-авг.25!G11</f>
        <v>0</v>
      </c>
    </row>
    <row r="12" spans="1:11">
      <c r="A12" s="45"/>
      <c r="B12" s="3">
        <v>4</v>
      </c>
      <c r="C12" s="95"/>
      <c r="D12" s="95"/>
      <c r="E12" s="95">
        <f t="shared" si="0"/>
        <v>0</v>
      </c>
      <c r="F12" s="142">
        <v>7.33</v>
      </c>
      <c r="G12" s="98">
        <f t="shared" si="1"/>
        <v>0</v>
      </c>
      <c r="H12" s="98"/>
      <c r="I12" s="152"/>
      <c r="J12" s="102"/>
      <c r="K12" s="98">
        <f>июл.25!K12+авг.25!H12-авг.25!G12</f>
        <v>-19816.37</v>
      </c>
    </row>
    <row r="13" spans="1:11">
      <c r="A13" s="45"/>
      <c r="B13" s="3">
        <v>5</v>
      </c>
      <c r="C13" s="95"/>
      <c r="D13" s="95"/>
      <c r="E13" s="95">
        <f t="shared" si="0"/>
        <v>0</v>
      </c>
      <c r="F13" s="142">
        <v>7.33</v>
      </c>
      <c r="G13" s="98">
        <f t="shared" si="1"/>
        <v>0</v>
      </c>
      <c r="H13" s="98"/>
      <c r="I13" s="152"/>
      <c r="J13" s="102"/>
      <c r="K13" s="98">
        <f>июл.25!K13+авг.25!H13-авг.25!G13</f>
        <v>-14.66</v>
      </c>
    </row>
    <row r="14" spans="1:11">
      <c r="A14" s="45"/>
      <c r="B14" s="3">
        <v>6</v>
      </c>
      <c r="C14" s="95"/>
      <c r="D14" s="95"/>
      <c r="E14" s="95">
        <f t="shared" si="0"/>
        <v>0</v>
      </c>
      <c r="F14" s="142">
        <v>7.33</v>
      </c>
      <c r="G14" s="98">
        <f t="shared" si="1"/>
        <v>0</v>
      </c>
      <c r="H14" s="98"/>
      <c r="I14" s="152"/>
      <c r="J14" s="102"/>
      <c r="K14" s="98">
        <f>июл.25!K14+авг.25!H14-авг.25!G14</f>
        <v>-993.23</v>
      </c>
    </row>
    <row r="15" spans="1:11">
      <c r="A15" s="45"/>
      <c r="B15" s="3">
        <v>7</v>
      </c>
      <c r="C15" s="95"/>
      <c r="D15" s="95"/>
      <c r="E15" s="95">
        <f t="shared" si="0"/>
        <v>0</v>
      </c>
      <c r="F15" s="142">
        <v>7.33</v>
      </c>
      <c r="G15" s="98">
        <f t="shared" si="1"/>
        <v>0</v>
      </c>
      <c r="H15" s="98"/>
      <c r="I15" s="152"/>
      <c r="J15" s="102"/>
      <c r="K15" s="98">
        <f>июл.25!K15+авг.25!H15-авг.25!G15</f>
        <v>-14315.49</v>
      </c>
    </row>
    <row r="16" spans="1:11">
      <c r="A16" s="45"/>
      <c r="B16" s="3">
        <v>8</v>
      </c>
      <c r="C16" s="95"/>
      <c r="D16" s="95"/>
      <c r="E16" s="95">
        <f t="shared" si="0"/>
        <v>0</v>
      </c>
      <c r="F16" s="142">
        <v>7.33</v>
      </c>
      <c r="G16" s="98">
        <f t="shared" si="1"/>
        <v>0</v>
      </c>
      <c r="H16" s="98"/>
      <c r="I16" s="152"/>
      <c r="J16" s="102"/>
      <c r="K16" s="98">
        <f>июл.25!K16+авг.25!H16-авг.25!G16</f>
        <v>0</v>
      </c>
    </row>
    <row r="17" spans="1:11">
      <c r="A17" s="45"/>
      <c r="B17" s="3">
        <v>9</v>
      </c>
      <c r="C17" s="95"/>
      <c r="D17" s="95"/>
      <c r="E17" s="95">
        <f t="shared" si="0"/>
        <v>0</v>
      </c>
      <c r="F17" s="142">
        <v>7.33</v>
      </c>
      <c r="G17" s="98">
        <f t="shared" si="1"/>
        <v>0</v>
      </c>
      <c r="H17" s="98"/>
      <c r="I17" s="152"/>
      <c r="J17" s="102"/>
      <c r="K17" s="98">
        <f>июл.25!K17+авг.25!H17-авг.25!G17</f>
        <v>0</v>
      </c>
    </row>
    <row r="18" spans="1:11">
      <c r="A18" s="45"/>
      <c r="B18" s="3">
        <v>10</v>
      </c>
      <c r="C18" s="95"/>
      <c r="D18" s="95"/>
      <c r="E18" s="95">
        <f t="shared" si="0"/>
        <v>0</v>
      </c>
      <c r="F18" s="142">
        <v>7.33</v>
      </c>
      <c r="G18" s="98">
        <f t="shared" si="1"/>
        <v>0</v>
      </c>
      <c r="H18" s="98"/>
      <c r="I18" s="152"/>
      <c r="J18" s="102"/>
      <c r="K18" s="98">
        <f>июл.25!K18+авг.25!H18-авг.25!G18</f>
        <v>1891.6299999999992</v>
      </c>
    </row>
    <row r="19" spans="1:11">
      <c r="A19" s="45"/>
      <c r="B19" s="3">
        <v>11</v>
      </c>
      <c r="C19" s="95"/>
      <c r="D19" s="95"/>
      <c r="E19" s="95">
        <f t="shared" si="0"/>
        <v>0</v>
      </c>
      <c r="F19" s="142">
        <v>7.33</v>
      </c>
      <c r="G19" s="98">
        <f t="shared" si="1"/>
        <v>0</v>
      </c>
      <c r="H19" s="98"/>
      <c r="I19" s="152"/>
      <c r="J19" s="102"/>
      <c r="K19" s="98">
        <f>июл.25!K19+авг.25!H19-авг.25!G19</f>
        <v>0</v>
      </c>
    </row>
    <row r="20" spans="1:11">
      <c r="A20" s="45"/>
      <c r="B20" s="3">
        <v>12</v>
      </c>
      <c r="C20" s="95"/>
      <c r="D20" s="95"/>
      <c r="E20" s="95">
        <f t="shared" si="0"/>
        <v>0</v>
      </c>
      <c r="F20" s="142">
        <v>7.33</v>
      </c>
      <c r="G20" s="98">
        <f t="shared" si="1"/>
        <v>0</v>
      </c>
      <c r="H20" s="98"/>
      <c r="I20" s="152"/>
      <c r="J20" s="102"/>
      <c r="K20" s="98">
        <f>июл.25!K20+авг.25!H20-авг.25!G20</f>
        <v>0</v>
      </c>
    </row>
    <row r="21" spans="1:11">
      <c r="A21" s="45"/>
      <c r="B21" s="3">
        <v>13</v>
      </c>
      <c r="C21" s="95"/>
      <c r="D21" s="95"/>
      <c r="E21" s="95">
        <f t="shared" si="0"/>
        <v>0</v>
      </c>
      <c r="F21" s="142">
        <v>7.33</v>
      </c>
      <c r="G21" s="98">
        <f t="shared" si="1"/>
        <v>0</v>
      </c>
      <c r="H21" s="98"/>
      <c r="I21" s="152"/>
      <c r="J21" s="102"/>
      <c r="K21" s="98">
        <f>июл.25!K21+авг.25!H21-авг.25!G21</f>
        <v>0</v>
      </c>
    </row>
    <row r="22" spans="1:11">
      <c r="A22" s="45"/>
      <c r="B22" s="3">
        <v>14</v>
      </c>
      <c r="C22" s="95"/>
      <c r="D22" s="95"/>
      <c r="E22" s="95">
        <f t="shared" si="0"/>
        <v>0</v>
      </c>
      <c r="F22" s="48">
        <v>5.13</v>
      </c>
      <c r="G22" s="98">
        <f t="shared" si="1"/>
        <v>0</v>
      </c>
      <c r="H22" s="98"/>
      <c r="I22" s="152"/>
      <c r="J22" s="102"/>
      <c r="K22" s="98">
        <f>июл.25!K22+авг.25!H22-авг.25!G22</f>
        <v>-11217.38</v>
      </c>
    </row>
    <row r="23" spans="1:11">
      <c r="A23" s="45"/>
      <c r="B23" s="3" t="s">
        <v>20</v>
      </c>
      <c r="C23" s="95"/>
      <c r="D23" s="95"/>
      <c r="E23" s="95">
        <f t="shared" si="0"/>
        <v>0</v>
      </c>
      <c r="F23" s="142">
        <v>7.33</v>
      </c>
      <c r="G23" s="98">
        <f t="shared" si="1"/>
        <v>0</v>
      </c>
      <c r="H23" s="98"/>
      <c r="I23" s="152"/>
      <c r="J23" s="102"/>
      <c r="K23" s="98">
        <f>июл.25!K23+авг.25!H23-авг.25!G23</f>
        <v>-31331.799999999996</v>
      </c>
    </row>
    <row r="24" spans="1:11">
      <c r="A24" s="45"/>
      <c r="B24" s="3" t="s">
        <v>24</v>
      </c>
      <c r="C24" s="95"/>
      <c r="D24" s="95"/>
      <c r="E24" s="95">
        <f t="shared" si="0"/>
        <v>0</v>
      </c>
      <c r="F24" s="29">
        <v>5.13</v>
      </c>
      <c r="G24" s="98">
        <f t="shared" si="1"/>
        <v>0</v>
      </c>
      <c r="H24" s="98"/>
      <c r="I24" s="152"/>
      <c r="J24" s="102"/>
      <c r="K24" s="98">
        <f>июл.25!K24+авг.25!H24-авг.25!G24</f>
        <v>-48700.520000000004</v>
      </c>
    </row>
    <row r="25" spans="1:11">
      <c r="A25" s="45"/>
      <c r="B25" s="3">
        <v>15</v>
      </c>
      <c r="C25" s="95"/>
      <c r="D25" s="95"/>
      <c r="E25" s="95">
        <f t="shared" si="0"/>
        <v>0</v>
      </c>
      <c r="F25" s="142">
        <v>7.33</v>
      </c>
      <c r="G25" s="98">
        <f t="shared" si="1"/>
        <v>0</v>
      </c>
      <c r="H25" s="98"/>
      <c r="I25" s="152"/>
      <c r="J25" s="102"/>
      <c r="K25" s="98">
        <f>июл.25!K25+авг.25!H25-авг.25!G25</f>
        <v>-139.27000000000001</v>
      </c>
    </row>
    <row r="26" spans="1:11">
      <c r="A26" s="45"/>
      <c r="B26" s="3" t="s">
        <v>23</v>
      </c>
      <c r="C26" s="95"/>
      <c r="D26" s="95"/>
      <c r="E26" s="95">
        <f t="shared" si="0"/>
        <v>0</v>
      </c>
      <c r="F26" s="29">
        <v>5.13</v>
      </c>
      <c r="G26" s="98">
        <f t="shared" si="1"/>
        <v>0</v>
      </c>
      <c r="H26" s="98"/>
      <c r="I26" s="152"/>
      <c r="J26" s="102"/>
      <c r="K26" s="98">
        <f>июл.25!K26+авг.25!H26-авг.25!G26</f>
        <v>-27217.86</v>
      </c>
    </row>
    <row r="27" spans="1:11">
      <c r="A27" s="45"/>
      <c r="B27" s="3" t="s">
        <v>36</v>
      </c>
      <c r="C27" s="95"/>
      <c r="D27" s="95"/>
      <c r="E27" s="95">
        <f t="shared" si="0"/>
        <v>0</v>
      </c>
      <c r="F27" s="132">
        <v>7.33</v>
      </c>
      <c r="G27" s="98">
        <f t="shared" si="1"/>
        <v>0</v>
      </c>
      <c r="H27" s="98"/>
      <c r="I27" s="152"/>
      <c r="J27" s="102"/>
      <c r="K27" s="98">
        <f>июл.25!K27+авг.25!H27-авг.25!G27</f>
        <v>0</v>
      </c>
    </row>
    <row r="28" spans="1:11">
      <c r="A28" s="45"/>
      <c r="B28" s="3">
        <v>16</v>
      </c>
      <c r="C28" s="95"/>
      <c r="D28" s="95"/>
      <c r="E28" s="95">
        <f t="shared" si="0"/>
        <v>0</v>
      </c>
      <c r="F28" s="132">
        <v>7.33</v>
      </c>
      <c r="G28" s="98">
        <f t="shared" si="1"/>
        <v>0</v>
      </c>
      <c r="H28" s="98"/>
      <c r="I28" s="152"/>
      <c r="J28" s="102"/>
      <c r="K28" s="98">
        <f>июл.25!K28+авг.25!H28-авг.25!G28</f>
        <v>0</v>
      </c>
    </row>
    <row r="29" spans="1:11">
      <c r="A29" s="45"/>
      <c r="B29" s="3">
        <v>17</v>
      </c>
      <c r="C29" s="95"/>
      <c r="D29" s="95"/>
      <c r="E29" s="95">
        <f t="shared" si="0"/>
        <v>0</v>
      </c>
      <c r="F29" s="132">
        <v>7.33</v>
      </c>
      <c r="G29" s="98">
        <f t="shared" si="1"/>
        <v>0</v>
      </c>
      <c r="H29" s="98"/>
      <c r="I29" s="152"/>
      <c r="J29" s="102"/>
      <c r="K29" s="98">
        <f>июл.25!K29+авг.25!H29-авг.25!G29</f>
        <v>0</v>
      </c>
    </row>
    <row r="30" spans="1:11">
      <c r="A30" s="45"/>
      <c r="B30" s="3">
        <v>18</v>
      </c>
      <c r="C30" s="95"/>
      <c r="D30" s="95"/>
      <c r="E30" s="95">
        <f t="shared" si="0"/>
        <v>0</v>
      </c>
      <c r="F30" s="132">
        <v>7.33</v>
      </c>
      <c r="G30" s="98">
        <f t="shared" si="1"/>
        <v>0</v>
      </c>
      <c r="H30" s="98"/>
      <c r="I30" s="152"/>
      <c r="J30" s="102"/>
      <c r="K30" s="98">
        <f>июл.25!K30+авг.25!H30-авг.25!G30</f>
        <v>0</v>
      </c>
    </row>
    <row r="31" spans="1:11">
      <c r="A31" s="45"/>
      <c r="B31" s="3">
        <v>19</v>
      </c>
      <c r="C31" s="95"/>
      <c r="D31" s="95"/>
      <c r="E31" s="95">
        <f t="shared" si="0"/>
        <v>0</v>
      </c>
      <c r="F31" s="29">
        <v>5.13</v>
      </c>
      <c r="G31" s="98">
        <f t="shared" si="1"/>
        <v>0</v>
      </c>
      <c r="H31" s="98"/>
      <c r="I31" s="152"/>
      <c r="J31" s="102"/>
      <c r="K31" s="98">
        <f>июл.25!K31+авг.25!H31-авг.25!G31</f>
        <v>-24282.16</v>
      </c>
    </row>
    <row r="32" spans="1:11">
      <c r="A32" s="45"/>
      <c r="B32" s="3">
        <v>20</v>
      </c>
      <c r="C32" s="95"/>
      <c r="D32" s="95"/>
      <c r="E32" s="95">
        <f t="shared" si="0"/>
        <v>0</v>
      </c>
      <c r="F32" s="29">
        <v>5.13</v>
      </c>
      <c r="G32" s="98">
        <f t="shared" si="1"/>
        <v>0</v>
      </c>
      <c r="H32" s="98"/>
      <c r="I32" s="152"/>
      <c r="J32" s="102"/>
      <c r="K32" s="98">
        <f>июл.25!K32+авг.25!H32-авг.25!G32</f>
        <v>-17492.830000000002</v>
      </c>
    </row>
    <row r="33" spans="1:11">
      <c r="A33" s="45"/>
      <c r="B33" s="3">
        <v>21</v>
      </c>
      <c r="C33" s="95"/>
      <c r="D33" s="95"/>
      <c r="E33" s="95">
        <f t="shared" si="0"/>
        <v>0</v>
      </c>
      <c r="F33" s="142">
        <v>7.33</v>
      </c>
      <c r="G33" s="98">
        <f t="shared" si="1"/>
        <v>0</v>
      </c>
      <c r="H33" s="98"/>
      <c r="I33" s="152"/>
      <c r="J33" s="102"/>
      <c r="K33" s="98">
        <f>июл.25!K33+авг.25!H33-авг.25!G33</f>
        <v>-10083.66</v>
      </c>
    </row>
    <row r="34" spans="1:11">
      <c r="A34" s="45"/>
      <c r="B34" s="3">
        <v>22</v>
      </c>
      <c r="C34" s="95"/>
      <c r="D34" s="95"/>
      <c r="E34" s="95">
        <f t="shared" si="0"/>
        <v>0</v>
      </c>
      <c r="F34" s="142">
        <v>7.33</v>
      </c>
      <c r="G34" s="98">
        <f t="shared" si="1"/>
        <v>0</v>
      </c>
      <c r="H34" s="98"/>
      <c r="I34" s="152"/>
      <c r="J34" s="102"/>
      <c r="K34" s="98">
        <f>июл.25!K34+авг.25!H34-авг.25!G34</f>
        <v>-87.960000000000008</v>
      </c>
    </row>
    <row r="35" spans="1:11">
      <c r="A35" s="45"/>
      <c r="B35" s="3">
        <v>23</v>
      </c>
      <c r="C35" s="95"/>
      <c r="D35" s="95"/>
      <c r="E35" s="95">
        <f t="shared" si="0"/>
        <v>0</v>
      </c>
      <c r="F35" s="29">
        <v>5.13</v>
      </c>
      <c r="G35" s="98">
        <f t="shared" si="1"/>
        <v>0</v>
      </c>
      <c r="H35" s="98"/>
      <c r="I35" s="152"/>
      <c r="J35" s="102"/>
      <c r="K35" s="98">
        <f>июл.25!K35+авг.25!H35-авг.25!G35</f>
        <v>-15673.620000000003</v>
      </c>
    </row>
    <row r="36" spans="1:11">
      <c r="A36" s="45"/>
      <c r="B36" s="3">
        <v>24</v>
      </c>
      <c r="C36" s="95"/>
      <c r="D36" s="95"/>
      <c r="E36" s="95">
        <f t="shared" si="0"/>
        <v>0</v>
      </c>
      <c r="F36" s="142">
        <v>7.33</v>
      </c>
      <c r="G36" s="98">
        <f t="shared" si="1"/>
        <v>0</v>
      </c>
      <c r="H36" s="98"/>
      <c r="I36" s="152"/>
      <c r="J36" s="102"/>
      <c r="K36" s="98">
        <f>июл.25!K36+авг.25!H36-авг.25!G36</f>
        <v>0</v>
      </c>
    </row>
    <row r="37" spans="1:11">
      <c r="A37" s="45"/>
      <c r="B37" s="3">
        <v>25</v>
      </c>
      <c r="C37" s="95"/>
      <c r="D37" s="95"/>
      <c r="E37" s="95">
        <f t="shared" si="0"/>
        <v>0</v>
      </c>
      <c r="F37" s="142">
        <v>7.33</v>
      </c>
      <c r="G37" s="98">
        <f t="shared" si="1"/>
        <v>0</v>
      </c>
      <c r="H37" s="98"/>
      <c r="I37" s="152"/>
      <c r="J37" s="102"/>
      <c r="K37" s="98">
        <f>июл.25!K37+авг.25!H37-авг.25!G37</f>
        <v>0</v>
      </c>
    </row>
    <row r="38" spans="1:11">
      <c r="A38" s="45"/>
      <c r="B38" s="3">
        <v>26</v>
      </c>
      <c r="C38" s="95"/>
      <c r="D38" s="95"/>
      <c r="E38" s="95">
        <f t="shared" si="0"/>
        <v>0</v>
      </c>
      <c r="F38" s="142">
        <v>7.33</v>
      </c>
      <c r="G38" s="98">
        <f t="shared" si="1"/>
        <v>0</v>
      </c>
      <c r="H38" s="98"/>
      <c r="I38" s="152"/>
      <c r="J38" s="102"/>
      <c r="K38" s="98">
        <f>июл.25!K38+авг.25!H38-авг.25!G38</f>
        <v>0</v>
      </c>
    </row>
    <row r="39" spans="1:11">
      <c r="A39" s="45"/>
      <c r="B39" s="3">
        <v>27</v>
      </c>
      <c r="C39" s="95"/>
      <c r="D39" s="95"/>
      <c r="E39" s="95">
        <f t="shared" si="0"/>
        <v>0</v>
      </c>
      <c r="F39" s="142">
        <v>7.33</v>
      </c>
      <c r="G39" s="98">
        <f t="shared" si="1"/>
        <v>0</v>
      </c>
      <c r="H39" s="98"/>
      <c r="I39" s="152"/>
      <c r="J39" s="102"/>
      <c r="K39" s="98">
        <f>июл.25!K39+авг.25!H39-авг.25!G39</f>
        <v>-307.86</v>
      </c>
    </row>
    <row r="40" spans="1:11">
      <c r="A40" s="55"/>
      <c r="B40" s="3">
        <v>28</v>
      </c>
      <c r="C40" s="95"/>
      <c r="D40" s="95"/>
      <c r="E40" s="95">
        <f t="shared" si="0"/>
        <v>0</v>
      </c>
      <c r="F40" s="142">
        <v>7.33</v>
      </c>
      <c r="G40" s="98">
        <f t="shared" si="1"/>
        <v>0</v>
      </c>
      <c r="H40" s="98"/>
      <c r="I40" s="152"/>
      <c r="J40" s="102"/>
      <c r="K40" s="98">
        <f>июл.25!K40+авг.25!H40-авг.25!G40</f>
        <v>-615.72</v>
      </c>
    </row>
    <row r="41" spans="1:11">
      <c r="A41" s="55"/>
      <c r="B41" s="3">
        <v>29</v>
      </c>
      <c r="C41" s="95"/>
      <c r="D41" s="95"/>
      <c r="E41" s="95">
        <f t="shared" si="0"/>
        <v>0</v>
      </c>
      <c r="F41" s="29">
        <v>5.13</v>
      </c>
      <c r="G41" s="98">
        <f t="shared" si="1"/>
        <v>0</v>
      </c>
      <c r="H41" s="98"/>
      <c r="I41" s="152"/>
      <c r="J41" s="102"/>
      <c r="K41" s="98">
        <f>июл.25!K41+авг.25!H41-авг.25!G41</f>
        <v>-35875.270000000004</v>
      </c>
    </row>
    <row r="42" spans="1:11">
      <c r="A42" s="45"/>
      <c r="B42" s="3">
        <v>30</v>
      </c>
      <c r="C42" s="95"/>
      <c r="D42" s="95"/>
      <c r="E42" s="95">
        <f t="shared" si="0"/>
        <v>0</v>
      </c>
      <c r="F42" s="142">
        <v>7.33</v>
      </c>
      <c r="G42" s="98">
        <f t="shared" si="1"/>
        <v>0</v>
      </c>
      <c r="H42" s="98"/>
      <c r="I42" s="152"/>
      <c r="J42" s="102"/>
      <c r="K42" s="98">
        <f>июл.25!K42+авг.25!H42-авг.25!G42</f>
        <v>0</v>
      </c>
    </row>
    <row r="43" spans="1:11">
      <c r="A43" s="45"/>
      <c r="B43" s="3">
        <v>31</v>
      </c>
      <c r="C43" s="95"/>
      <c r="D43" s="95"/>
      <c r="E43" s="95">
        <f t="shared" si="0"/>
        <v>0</v>
      </c>
      <c r="F43" s="142">
        <v>7.33</v>
      </c>
      <c r="G43" s="98">
        <f t="shared" si="1"/>
        <v>0</v>
      </c>
      <c r="H43" s="98"/>
      <c r="I43" s="152"/>
      <c r="J43" s="102"/>
      <c r="K43" s="98">
        <f>июл.25!K43+авг.25!H43-авг.25!G43</f>
        <v>-1395.35</v>
      </c>
    </row>
    <row r="44" spans="1:11">
      <c r="A44" s="45"/>
      <c r="B44" s="3">
        <v>32</v>
      </c>
      <c r="C44" s="95"/>
      <c r="D44" s="95"/>
      <c r="E44" s="95">
        <f t="shared" si="0"/>
        <v>0</v>
      </c>
      <c r="F44" s="142">
        <v>7.33</v>
      </c>
      <c r="G44" s="98">
        <f t="shared" si="1"/>
        <v>0</v>
      </c>
      <c r="H44" s="98"/>
      <c r="I44" s="152"/>
      <c r="J44" s="102"/>
      <c r="K44" s="98">
        <f>июл.25!K44+авг.25!H44-авг.25!G44</f>
        <v>0</v>
      </c>
    </row>
    <row r="45" spans="1:11">
      <c r="A45" s="45"/>
      <c r="B45" s="3">
        <v>33</v>
      </c>
      <c r="C45" s="95"/>
      <c r="D45" s="95"/>
      <c r="E45" s="95">
        <f t="shared" si="0"/>
        <v>0</v>
      </c>
      <c r="F45" s="142">
        <v>7.33</v>
      </c>
      <c r="G45" s="98">
        <f t="shared" si="1"/>
        <v>0</v>
      </c>
      <c r="H45" s="98"/>
      <c r="I45" s="152"/>
      <c r="J45" s="102"/>
      <c r="K45" s="98">
        <f>июл.25!K45+авг.25!H45-авг.25!G45</f>
        <v>-212.57</v>
      </c>
    </row>
    <row r="46" spans="1:11">
      <c r="A46" s="55"/>
      <c r="B46" s="3">
        <v>34</v>
      </c>
      <c r="C46" s="95"/>
      <c r="D46" s="95"/>
      <c r="E46" s="95">
        <f t="shared" si="0"/>
        <v>0</v>
      </c>
      <c r="F46" s="142">
        <v>7.33</v>
      </c>
      <c r="G46" s="98">
        <f t="shared" si="1"/>
        <v>0</v>
      </c>
      <c r="H46" s="98"/>
      <c r="I46" s="152"/>
      <c r="J46" s="102"/>
      <c r="K46" s="98">
        <f>июл.25!K46+авг.25!H46-авг.25!G46</f>
        <v>-42545.48</v>
      </c>
    </row>
    <row r="47" spans="1:11">
      <c r="A47" s="55"/>
      <c r="B47" s="3">
        <v>35</v>
      </c>
      <c r="C47" s="95"/>
      <c r="D47" s="95"/>
      <c r="E47" s="95">
        <f t="shared" si="0"/>
        <v>0</v>
      </c>
      <c r="F47" s="142">
        <v>7.33</v>
      </c>
      <c r="G47" s="98">
        <f t="shared" si="1"/>
        <v>0</v>
      </c>
      <c r="H47" s="98"/>
      <c r="I47" s="152"/>
      <c r="J47" s="102"/>
      <c r="K47" s="98">
        <f>июл.25!K47+авг.25!H47-авг.25!G47</f>
        <v>-7.33</v>
      </c>
    </row>
    <row r="48" spans="1:11">
      <c r="A48" s="45"/>
      <c r="B48" s="3">
        <v>36</v>
      </c>
      <c r="C48" s="95"/>
      <c r="D48" s="95"/>
      <c r="E48" s="95">
        <f t="shared" si="0"/>
        <v>0</v>
      </c>
      <c r="F48" s="48">
        <v>5.13</v>
      </c>
      <c r="G48" s="98">
        <f t="shared" si="1"/>
        <v>0</v>
      </c>
      <c r="H48" s="98"/>
      <c r="I48" s="152"/>
      <c r="J48" s="102"/>
      <c r="K48" s="98">
        <f>июл.25!K48+авг.25!H48-авг.25!G48</f>
        <v>2000</v>
      </c>
    </row>
    <row r="49" spans="1:11">
      <c r="A49" s="55"/>
      <c r="B49" s="3">
        <v>37</v>
      </c>
      <c r="C49" s="95"/>
      <c r="D49" s="95"/>
      <c r="E49" s="95">
        <f t="shared" si="0"/>
        <v>0</v>
      </c>
      <c r="F49" s="142">
        <v>7.33</v>
      </c>
      <c r="G49" s="98">
        <f t="shared" si="1"/>
        <v>0</v>
      </c>
      <c r="H49" s="98"/>
      <c r="I49" s="152"/>
      <c r="J49" s="102"/>
      <c r="K49" s="98">
        <f>июл.25!K49+авг.25!H49-авг.25!G49</f>
        <v>0</v>
      </c>
    </row>
    <row r="50" spans="1:11">
      <c r="A50" s="45"/>
      <c r="B50" s="3">
        <v>38</v>
      </c>
      <c r="C50" s="95"/>
      <c r="D50" s="95"/>
      <c r="E50" s="95">
        <f t="shared" si="0"/>
        <v>0</v>
      </c>
      <c r="F50" s="142">
        <v>7.33</v>
      </c>
      <c r="G50" s="98">
        <f t="shared" si="1"/>
        <v>0</v>
      </c>
      <c r="H50" s="98"/>
      <c r="I50" s="152"/>
      <c r="J50" s="102"/>
      <c r="K50" s="98">
        <f>июл.25!K50+авг.25!H50-авг.25!G50</f>
        <v>0</v>
      </c>
    </row>
    <row r="51" spans="1:11">
      <c r="A51" s="45"/>
      <c r="B51" s="3">
        <v>39</v>
      </c>
      <c r="C51" s="95"/>
      <c r="D51" s="95"/>
      <c r="E51" s="95">
        <f t="shared" si="0"/>
        <v>0</v>
      </c>
      <c r="F51" s="142">
        <v>7.33</v>
      </c>
      <c r="G51" s="98">
        <f t="shared" si="1"/>
        <v>0</v>
      </c>
      <c r="H51" s="98"/>
      <c r="I51" s="152"/>
      <c r="J51" s="102"/>
      <c r="K51" s="98">
        <f>июл.25!K51+авг.25!H51-авг.25!G51</f>
        <v>0</v>
      </c>
    </row>
    <row r="52" spans="1:11">
      <c r="A52" s="45"/>
      <c r="B52" s="3">
        <v>40</v>
      </c>
      <c r="C52" s="95"/>
      <c r="D52" s="95"/>
      <c r="E52" s="95">
        <f t="shared" si="0"/>
        <v>0</v>
      </c>
      <c r="F52" s="142">
        <v>7.33</v>
      </c>
      <c r="G52" s="98">
        <f t="shared" si="1"/>
        <v>0</v>
      </c>
      <c r="H52" s="98"/>
      <c r="I52" s="152"/>
      <c r="J52" s="102"/>
      <c r="K52" s="98">
        <f>июл.25!K52+авг.25!H52-авг.25!G52</f>
        <v>0</v>
      </c>
    </row>
    <row r="53" spans="1:11">
      <c r="A53" s="45"/>
      <c r="B53" s="3">
        <v>41</v>
      </c>
      <c r="C53" s="95"/>
      <c r="D53" s="95"/>
      <c r="E53" s="95">
        <f t="shared" si="0"/>
        <v>0</v>
      </c>
      <c r="F53" s="142">
        <v>7.33</v>
      </c>
      <c r="G53" s="98">
        <f t="shared" si="1"/>
        <v>0</v>
      </c>
      <c r="H53" s="98"/>
      <c r="I53" s="152"/>
      <c r="J53" s="102"/>
      <c r="K53" s="98">
        <f>июл.25!K53+авг.25!H53-авг.25!G53</f>
        <v>-13670.45</v>
      </c>
    </row>
    <row r="54" spans="1:11">
      <c r="A54" s="45"/>
      <c r="B54" s="3">
        <v>42</v>
      </c>
      <c r="C54" s="95"/>
      <c r="D54" s="95"/>
      <c r="E54" s="95">
        <f t="shared" si="0"/>
        <v>0</v>
      </c>
      <c r="F54" s="142">
        <v>7.33</v>
      </c>
      <c r="G54" s="98">
        <f t="shared" si="1"/>
        <v>0</v>
      </c>
      <c r="H54" s="98"/>
      <c r="I54" s="152"/>
      <c r="J54" s="102"/>
      <c r="K54" s="98">
        <f>июл.25!K54+авг.25!H54-авг.25!G54</f>
        <v>0</v>
      </c>
    </row>
    <row r="55" spans="1:11">
      <c r="A55" s="45"/>
      <c r="B55" s="3">
        <v>43</v>
      </c>
      <c r="C55" s="95"/>
      <c r="D55" s="95"/>
      <c r="E55" s="95">
        <f t="shared" si="0"/>
        <v>0</v>
      </c>
      <c r="F55" s="142">
        <v>7.33</v>
      </c>
      <c r="G55" s="98">
        <f t="shared" si="1"/>
        <v>0</v>
      </c>
      <c r="H55" s="98"/>
      <c r="I55" s="152"/>
      <c r="J55" s="102"/>
      <c r="K55" s="98">
        <f>июл.25!K55+авг.25!H55-авг.25!G55</f>
        <v>-5512.16</v>
      </c>
    </row>
    <row r="56" spans="1:11">
      <c r="A56" s="45"/>
      <c r="B56" s="3">
        <v>44</v>
      </c>
      <c r="C56" s="95"/>
      <c r="D56" s="95"/>
      <c r="E56" s="95">
        <f t="shared" si="0"/>
        <v>0</v>
      </c>
      <c r="F56" s="142">
        <v>7.33</v>
      </c>
      <c r="G56" s="98">
        <f t="shared" si="1"/>
        <v>0</v>
      </c>
      <c r="H56" s="98"/>
      <c r="I56" s="152"/>
      <c r="J56" s="102"/>
      <c r="K56" s="98">
        <f>июл.25!K56+авг.25!H56-авг.25!G56</f>
        <v>-29.32</v>
      </c>
    </row>
    <row r="57" spans="1:11">
      <c r="A57" s="45"/>
      <c r="B57" s="3">
        <v>45</v>
      </c>
      <c r="C57" s="95"/>
      <c r="D57" s="95"/>
      <c r="E57" s="95">
        <f t="shared" si="0"/>
        <v>0</v>
      </c>
      <c r="F57" s="142">
        <v>7.33</v>
      </c>
      <c r="G57" s="98">
        <f t="shared" si="1"/>
        <v>0</v>
      </c>
      <c r="H57" s="98"/>
      <c r="I57" s="152"/>
      <c r="J57" s="102"/>
      <c r="K57" s="98">
        <f>июл.25!K57+авг.25!H57-авг.25!G57</f>
        <v>0</v>
      </c>
    </row>
    <row r="58" spans="1:11">
      <c r="A58" s="45"/>
      <c r="B58" s="3">
        <v>46</v>
      </c>
      <c r="C58" s="95"/>
      <c r="D58" s="95"/>
      <c r="E58" s="95">
        <f t="shared" si="0"/>
        <v>0</v>
      </c>
      <c r="F58" s="142">
        <v>7.33</v>
      </c>
      <c r="G58" s="98">
        <f t="shared" si="1"/>
        <v>0</v>
      </c>
      <c r="H58" s="98"/>
      <c r="I58" s="152"/>
      <c r="J58" s="102"/>
      <c r="K58" s="98">
        <f>июл.25!K58+авг.25!H58-авг.25!G58</f>
        <v>0</v>
      </c>
    </row>
    <row r="59" spans="1:11">
      <c r="A59" s="45"/>
      <c r="B59" s="3">
        <v>47</v>
      </c>
      <c r="C59" s="95"/>
      <c r="D59" s="95"/>
      <c r="E59" s="95">
        <f t="shared" si="0"/>
        <v>0</v>
      </c>
      <c r="F59" s="29">
        <v>5.13</v>
      </c>
      <c r="G59" s="98">
        <f t="shared" si="1"/>
        <v>0</v>
      </c>
      <c r="H59" s="98"/>
      <c r="I59" s="152"/>
      <c r="J59" s="102"/>
      <c r="K59" s="98">
        <f>июл.25!K59+авг.25!H59-авг.25!G59</f>
        <v>-6730.33</v>
      </c>
    </row>
    <row r="60" spans="1:11">
      <c r="A60" s="45"/>
      <c r="B60" s="3">
        <v>48</v>
      </c>
      <c r="C60" s="95"/>
      <c r="D60" s="95"/>
      <c r="E60" s="95">
        <f t="shared" si="0"/>
        <v>0</v>
      </c>
      <c r="F60" s="29">
        <v>5.13</v>
      </c>
      <c r="G60" s="98">
        <f t="shared" si="1"/>
        <v>0</v>
      </c>
      <c r="H60" s="98"/>
      <c r="I60" s="152"/>
      <c r="J60" s="102"/>
      <c r="K60" s="98">
        <f>июл.25!K60+авг.25!H60-авг.25!G60</f>
        <v>-22213.940000000002</v>
      </c>
    </row>
    <row r="61" spans="1:11">
      <c r="A61" s="45"/>
      <c r="B61" s="3">
        <v>49</v>
      </c>
      <c r="C61" s="95"/>
      <c r="D61" s="95"/>
      <c r="E61" s="95">
        <f t="shared" si="0"/>
        <v>0</v>
      </c>
      <c r="F61" s="29">
        <v>5.13</v>
      </c>
      <c r="G61" s="98">
        <f t="shared" si="1"/>
        <v>0</v>
      </c>
      <c r="H61" s="98"/>
      <c r="I61" s="152"/>
      <c r="J61" s="102"/>
      <c r="K61" s="98">
        <f>июл.25!K61+авг.25!H61-авг.25!G61</f>
        <v>-8671.39</v>
      </c>
    </row>
    <row r="62" spans="1:11">
      <c r="A62" s="45"/>
      <c r="B62" s="3">
        <v>50</v>
      </c>
      <c r="C62" s="95"/>
      <c r="D62" s="95"/>
      <c r="E62" s="95">
        <f t="shared" si="0"/>
        <v>0</v>
      </c>
      <c r="F62" s="142">
        <v>7.33</v>
      </c>
      <c r="G62" s="98">
        <f t="shared" si="1"/>
        <v>0</v>
      </c>
      <c r="H62" s="98"/>
      <c r="I62" s="152"/>
      <c r="J62" s="102"/>
      <c r="K62" s="98">
        <f>июл.25!K62+авг.25!H62-авг.25!G62</f>
        <v>0</v>
      </c>
    </row>
    <row r="63" spans="1:11">
      <c r="A63" s="45"/>
      <c r="B63" s="3">
        <v>51</v>
      </c>
      <c r="C63" s="95"/>
      <c r="D63" s="95"/>
      <c r="E63" s="95">
        <f t="shared" si="0"/>
        <v>0</v>
      </c>
      <c r="F63" s="142">
        <v>7.33</v>
      </c>
      <c r="G63" s="98">
        <f t="shared" si="1"/>
        <v>0</v>
      </c>
      <c r="H63" s="98"/>
      <c r="I63" s="152"/>
      <c r="J63" s="102"/>
      <c r="K63" s="98">
        <f>июл.25!K63+авг.25!H63-авг.25!G63</f>
        <v>-20630.04</v>
      </c>
    </row>
    <row r="64" spans="1:11">
      <c r="A64" s="45"/>
      <c r="B64" s="3">
        <v>53</v>
      </c>
      <c r="C64" s="95"/>
      <c r="D64" s="95"/>
      <c r="E64" s="95">
        <f t="shared" si="0"/>
        <v>0</v>
      </c>
      <c r="F64" s="142">
        <v>7.33</v>
      </c>
      <c r="G64" s="98">
        <f t="shared" si="1"/>
        <v>0</v>
      </c>
      <c r="H64" s="98"/>
      <c r="I64" s="152"/>
      <c r="J64" s="102"/>
      <c r="K64" s="98">
        <f>июл.25!K64+авг.25!H64-авг.25!G64</f>
        <v>-5453.52</v>
      </c>
    </row>
    <row r="65" spans="1:11">
      <c r="A65" s="45"/>
      <c r="B65" s="3">
        <v>54</v>
      </c>
      <c r="C65" s="95"/>
      <c r="D65" s="95"/>
      <c r="E65" s="95">
        <f t="shared" si="0"/>
        <v>0</v>
      </c>
      <c r="F65" s="142">
        <v>7.33</v>
      </c>
      <c r="G65" s="98">
        <f t="shared" si="1"/>
        <v>0</v>
      </c>
      <c r="H65" s="98"/>
      <c r="I65" s="152"/>
      <c r="J65" s="102"/>
      <c r="K65" s="98">
        <f>июл.25!K65+авг.25!H65-авг.25!G65</f>
        <v>-729.13000000000011</v>
      </c>
    </row>
    <row r="66" spans="1:11">
      <c r="A66" s="45"/>
      <c r="B66" s="3">
        <v>56</v>
      </c>
      <c r="C66" s="95"/>
      <c r="D66" s="95"/>
      <c r="E66" s="95">
        <f t="shared" si="0"/>
        <v>0</v>
      </c>
      <c r="F66" s="142">
        <v>7.33</v>
      </c>
      <c r="G66" s="98">
        <f t="shared" si="1"/>
        <v>0</v>
      </c>
      <c r="H66" s="98"/>
      <c r="I66" s="152"/>
      <c r="J66" s="102"/>
      <c r="K66" s="98">
        <f>июл.25!K66+авг.25!H66-авг.25!G66</f>
        <v>0</v>
      </c>
    </row>
    <row r="67" spans="1:11">
      <c r="A67" s="45"/>
      <c r="B67" s="3">
        <v>57</v>
      </c>
      <c r="C67" s="95"/>
      <c r="D67" s="95"/>
      <c r="E67" s="95">
        <f t="shared" si="0"/>
        <v>0</v>
      </c>
      <c r="F67" s="142">
        <v>7.33</v>
      </c>
      <c r="G67" s="98">
        <f t="shared" si="1"/>
        <v>0</v>
      </c>
      <c r="H67" s="98"/>
      <c r="I67" s="152"/>
      <c r="J67" s="102"/>
      <c r="K67" s="98">
        <f>июл.25!K67+авг.25!H67-авг.25!G67</f>
        <v>6134.81</v>
      </c>
    </row>
    <row r="68" spans="1:11">
      <c r="A68" s="45"/>
      <c r="B68" s="3">
        <v>58</v>
      </c>
      <c r="C68" s="95"/>
      <c r="D68" s="95"/>
      <c r="E68" s="95">
        <f t="shared" si="0"/>
        <v>0</v>
      </c>
      <c r="F68" s="142">
        <v>7.33</v>
      </c>
      <c r="G68" s="98">
        <f t="shared" si="1"/>
        <v>0</v>
      </c>
      <c r="H68" s="98"/>
      <c r="I68" s="152"/>
      <c r="J68" s="102"/>
      <c r="K68" s="98">
        <f>июл.25!K68+авг.25!H68-авг.25!G68</f>
        <v>21.990000000000002</v>
      </c>
    </row>
    <row r="69" spans="1:11">
      <c r="A69" s="45"/>
      <c r="B69" s="3">
        <v>59</v>
      </c>
      <c r="C69" s="95"/>
      <c r="D69" s="95"/>
      <c r="E69" s="95">
        <f t="shared" si="0"/>
        <v>0</v>
      </c>
      <c r="F69" s="142">
        <v>7.33</v>
      </c>
      <c r="G69" s="98">
        <f t="shared" si="1"/>
        <v>0</v>
      </c>
      <c r="H69" s="98"/>
      <c r="I69" s="152"/>
      <c r="J69" s="102"/>
      <c r="K69" s="98">
        <f>июл.25!K69+авг.25!H69-авг.25!G69</f>
        <v>-9779.9100000000017</v>
      </c>
    </row>
    <row r="70" spans="1:11">
      <c r="A70" s="45"/>
      <c r="B70" s="3">
        <v>60</v>
      </c>
      <c r="C70" s="95"/>
      <c r="D70" s="95"/>
      <c r="E70" s="95">
        <f t="shared" si="0"/>
        <v>0</v>
      </c>
      <c r="F70" s="142">
        <v>7.33</v>
      </c>
      <c r="G70" s="98">
        <f t="shared" si="1"/>
        <v>0</v>
      </c>
      <c r="H70" s="98"/>
      <c r="I70" s="152"/>
      <c r="J70" s="102"/>
      <c r="K70" s="98">
        <f>июл.25!K70+авг.25!H70-авг.25!G70</f>
        <v>0</v>
      </c>
    </row>
    <row r="71" spans="1:11" s="118" customFormat="1">
      <c r="A71" s="68"/>
      <c r="B71" s="43">
        <v>61</v>
      </c>
      <c r="C71" s="95"/>
      <c r="D71" s="95"/>
      <c r="E71" s="117">
        <f t="shared" si="0"/>
        <v>0</v>
      </c>
      <c r="F71" s="142">
        <v>7.33</v>
      </c>
      <c r="G71" s="100">
        <f t="shared" si="1"/>
        <v>0</v>
      </c>
      <c r="H71" s="98"/>
      <c r="I71" s="152"/>
      <c r="J71" s="102"/>
      <c r="K71" s="98">
        <f>июл.25!K71+авг.25!H71-авг.25!G71</f>
        <v>0</v>
      </c>
    </row>
    <row r="72" spans="1:11">
      <c r="A72" s="45"/>
      <c r="B72" s="3">
        <v>62</v>
      </c>
      <c r="C72" s="95"/>
      <c r="D72" s="95"/>
      <c r="E72" s="95">
        <f t="shared" ref="E72:E138" si="2">D72-C72</f>
        <v>0</v>
      </c>
      <c r="F72" s="142">
        <v>7.33</v>
      </c>
      <c r="G72" s="98">
        <f t="shared" ref="G72:G138" si="3">F72*E72</f>
        <v>0</v>
      </c>
      <c r="H72" s="98"/>
      <c r="I72" s="152"/>
      <c r="J72" s="102"/>
      <c r="K72" s="98">
        <f>июл.25!K72+авг.25!H72-авг.25!G72</f>
        <v>-461.79</v>
      </c>
    </row>
    <row r="73" spans="1:11">
      <c r="A73" s="45"/>
      <c r="B73" s="3">
        <v>63</v>
      </c>
      <c r="C73" s="95"/>
      <c r="D73" s="95"/>
      <c r="E73" s="95">
        <f t="shared" si="2"/>
        <v>0</v>
      </c>
      <c r="F73" s="142">
        <v>7.33</v>
      </c>
      <c r="G73" s="98">
        <f t="shared" si="3"/>
        <v>0</v>
      </c>
      <c r="H73" s="98"/>
      <c r="I73" s="152"/>
      <c r="J73" s="102"/>
      <c r="K73" s="98">
        <f>июл.25!K73+авг.25!H73-авг.25!G73</f>
        <v>-20326.09</v>
      </c>
    </row>
    <row r="74" spans="1:11">
      <c r="A74" s="45"/>
      <c r="B74" s="3">
        <v>64</v>
      </c>
      <c r="C74" s="95"/>
      <c r="D74" s="95"/>
      <c r="E74" s="95">
        <f t="shared" si="2"/>
        <v>0</v>
      </c>
      <c r="F74" s="142">
        <v>7.33</v>
      </c>
      <c r="G74" s="98">
        <f t="shared" si="3"/>
        <v>0</v>
      </c>
      <c r="H74" s="98"/>
      <c r="I74" s="152"/>
      <c r="J74" s="102"/>
      <c r="K74" s="98">
        <f>июл.25!K74+авг.25!H74-авг.25!G74</f>
        <v>0</v>
      </c>
    </row>
    <row r="75" spans="1:11">
      <c r="A75" s="45"/>
      <c r="B75" s="3">
        <v>65</v>
      </c>
      <c r="C75" s="95"/>
      <c r="D75" s="95"/>
      <c r="E75" s="95">
        <f t="shared" si="2"/>
        <v>0</v>
      </c>
      <c r="F75" s="142">
        <v>7.33</v>
      </c>
      <c r="G75" s="98">
        <f t="shared" si="3"/>
        <v>0</v>
      </c>
      <c r="H75" s="98"/>
      <c r="I75" s="152"/>
      <c r="J75" s="102"/>
      <c r="K75" s="98">
        <f>июл.25!K75+авг.25!H75-авг.25!G75</f>
        <v>0</v>
      </c>
    </row>
    <row r="76" spans="1:11">
      <c r="A76" s="45"/>
      <c r="B76" s="3">
        <v>66</v>
      </c>
      <c r="C76" s="95"/>
      <c r="D76" s="95"/>
      <c r="E76" s="95">
        <f t="shared" si="2"/>
        <v>0</v>
      </c>
      <c r="F76" s="142">
        <v>7.33</v>
      </c>
      <c r="G76" s="98">
        <f t="shared" si="3"/>
        <v>0</v>
      </c>
      <c r="H76" s="98"/>
      <c r="I76" s="152"/>
      <c r="J76" s="102"/>
      <c r="K76" s="98">
        <f>июл.25!K76+авг.25!H76-авг.25!G76</f>
        <v>-8450.5499999999993</v>
      </c>
    </row>
    <row r="77" spans="1:11">
      <c r="A77" s="45"/>
      <c r="B77" s="3">
        <v>67</v>
      </c>
      <c r="C77" s="95"/>
      <c r="D77" s="95"/>
      <c r="E77" s="95">
        <f t="shared" si="2"/>
        <v>0</v>
      </c>
      <c r="F77" s="142">
        <v>7.33</v>
      </c>
      <c r="G77" s="98">
        <f t="shared" si="3"/>
        <v>0</v>
      </c>
      <c r="H77" s="98"/>
      <c r="I77" s="152"/>
      <c r="J77" s="102"/>
      <c r="K77" s="98">
        <f>июл.25!K77+авг.25!H77-авг.25!G77</f>
        <v>-5083.2599999999993</v>
      </c>
    </row>
    <row r="78" spans="1:11">
      <c r="A78" s="45"/>
      <c r="B78" s="3">
        <v>68.69</v>
      </c>
      <c r="C78" s="95"/>
      <c r="D78" s="95"/>
      <c r="E78" s="95">
        <f t="shared" si="2"/>
        <v>0</v>
      </c>
      <c r="F78" s="142">
        <v>7.33</v>
      </c>
      <c r="G78" s="98">
        <f t="shared" si="3"/>
        <v>0</v>
      </c>
      <c r="H78" s="98"/>
      <c r="I78" s="152"/>
      <c r="J78" s="102"/>
      <c r="K78" s="98">
        <f>июл.25!K78+авг.25!H78-авг.25!G78</f>
        <v>0</v>
      </c>
    </row>
    <row r="79" spans="1:11">
      <c r="A79" s="45"/>
      <c r="B79" s="3">
        <v>69</v>
      </c>
      <c r="C79" s="95"/>
      <c r="D79" s="95"/>
      <c r="E79" s="95">
        <f t="shared" si="2"/>
        <v>0</v>
      </c>
      <c r="F79" s="142">
        <v>7.33</v>
      </c>
      <c r="G79" s="98">
        <f t="shared" si="3"/>
        <v>0</v>
      </c>
      <c r="H79" s="98"/>
      <c r="I79" s="152"/>
      <c r="J79" s="102"/>
      <c r="K79" s="98">
        <f>июл.25!K79+авг.25!H79-авг.25!G79</f>
        <v>0</v>
      </c>
    </row>
    <row r="80" spans="1:11">
      <c r="A80" s="45"/>
      <c r="B80" s="3">
        <v>70</v>
      </c>
      <c r="C80" s="95"/>
      <c r="D80" s="95"/>
      <c r="E80" s="95">
        <f t="shared" si="2"/>
        <v>0</v>
      </c>
      <c r="F80" s="142">
        <v>7.33</v>
      </c>
      <c r="G80" s="98">
        <f t="shared" si="3"/>
        <v>0</v>
      </c>
      <c r="H80" s="98"/>
      <c r="I80" s="152"/>
      <c r="J80" s="102"/>
      <c r="K80" s="98">
        <f>июл.25!K80+авг.25!H80-авг.25!G80</f>
        <v>-36.65</v>
      </c>
    </row>
    <row r="81" spans="1:11">
      <c r="A81" s="45"/>
      <c r="B81" s="3">
        <v>71</v>
      </c>
      <c r="C81" s="95"/>
      <c r="D81" s="95"/>
      <c r="E81" s="95">
        <f t="shared" si="2"/>
        <v>0</v>
      </c>
      <c r="F81" s="142">
        <v>7.33</v>
      </c>
      <c r="G81" s="98">
        <f t="shared" si="3"/>
        <v>0</v>
      </c>
      <c r="H81" s="98"/>
      <c r="I81" s="152"/>
      <c r="J81" s="102"/>
      <c r="K81" s="98">
        <f>июл.25!K81+авг.25!H81-авг.25!G81</f>
        <v>-35132.69</v>
      </c>
    </row>
    <row r="82" spans="1:11">
      <c r="A82" s="45"/>
      <c r="B82" s="3">
        <v>72</v>
      </c>
      <c r="C82" s="95"/>
      <c r="D82" s="95"/>
      <c r="E82" s="95">
        <f t="shared" si="2"/>
        <v>0</v>
      </c>
      <c r="F82" s="142">
        <v>7.33</v>
      </c>
      <c r="G82" s="98">
        <f t="shared" si="3"/>
        <v>0</v>
      </c>
      <c r="H82" s="98"/>
      <c r="I82" s="152"/>
      <c r="J82" s="102"/>
      <c r="K82" s="98">
        <f>июл.25!K82+авг.25!H82-авг.25!G82</f>
        <v>0</v>
      </c>
    </row>
    <row r="83" spans="1:11">
      <c r="A83" s="45"/>
      <c r="B83" s="3">
        <v>73</v>
      </c>
      <c r="C83" s="95"/>
      <c r="D83" s="95"/>
      <c r="E83" s="95">
        <f t="shared" si="2"/>
        <v>0</v>
      </c>
      <c r="F83" s="142">
        <v>7.33</v>
      </c>
      <c r="G83" s="98">
        <f t="shared" si="3"/>
        <v>0</v>
      </c>
      <c r="H83" s="98"/>
      <c r="I83" s="152"/>
      <c r="J83" s="102"/>
      <c r="K83" s="98">
        <f>июл.25!K83+авг.25!H83-авг.25!G83</f>
        <v>0</v>
      </c>
    </row>
    <row r="84" spans="1:11">
      <c r="A84" s="45"/>
      <c r="B84" s="3">
        <v>74</v>
      </c>
      <c r="C84" s="95"/>
      <c r="D84" s="95"/>
      <c r="E84" s="95">
        <f t="shared" si="2"/>
        <v>0</v>
      </c>
      <c r="F84" s="142">
        <v>7.33</v>
      </c>
      <c r="G84" s="98">
        <f t="shared" si="3"/>
        <v>0</v>
      </c>
      <c r="H84" s="98"/>
      <c r="I84" s="152"/>
      <c r="J84" s="102"/>
      <c r="K84" s="98">
        <f>июл.25!K84+авг.25!H84-авг.25!G84</f>
        <v>0</v>
      </c>
    </row>
    <row r="85" spans="1:11">
      <c r="A85" s="45"/>
      <c r="B85" s="3">
        <v>75</v>
      </c>
      <c r="C85" s="95"/>
      <c r="D85" s="95"/>
      <c r="E85" s="95">
        <f t="shared" si="2"/>
        <v>0</v>
      </c>
      <c r="F85" s="142">
        <v>7.33</v>
      </c>
      <c r="G85" s="98">
        <f t="shared" si="3"/>
        <v>0</v>
      </c>
      <c r="H85" s="98"/>
      <c r="I85" s="152"/>
      <c r="J85" s="102"/>
      <c r="K85" s="98">
        <f>июл.25!K85+авг.25!H85-авг.25!G85</f>
        <v>0</v>
      </c>
    </row>
    <row r="86" spans="1:11">
      <c r="A86" s="45"/>
      <c r="B86" s="3">
        <v>76</v>
      </c>
      <c r="C86" s="95"/>
      <c r="D86" s="95"/>
      <c r="E86" s="95">
        <f t="shared" si="2"/>
        <v>0</v>
      </c>
      <c r="F86" s="142">
        <v>7.33</v>
      </c>
      <c r="G86" s="98">
        <f t="shared" si="3"/>
        <v>0</v>
      </c>
      <c r="H86" s="98"/>
      <c r="I86" s="152"/>
      <c r="J86" s="102"/>
      <c r="K86" s="98">
        <f>июл.25!K86+авг.25!H86-авг.25!G86</f>
        <v>0</v>
      </c>
    </row>
    <row r="87" spans="1:11">
      <c r="A87" s="45"/>
      <c r="B87" s="3">
        <v>77</v>
      </c>
      <c r="C87" s="95"/>
      <c r="D87" s="95"/>
      <c r="E87" s="95">
        <f t="shared" si="2"/>
        <v>0</v>
      </c>
      <c r="F87" s="142">
        <v>7.33</v>
      </c>
      <c r="G87" s="98">
        <f t="shared" si="3"/>
        <v>0</v>
      </c>
      <c r="H87" s="98"/>
      <c r="I87" s="152"/>
      <c r="J87" s="102"/>
      <c r="K87" s="98">
        <f>июл.25!K87+авг.25!H87-авг.25!G87</f>
        <v>0</v>
      </c>
    </row>
    <row r="88" spans="1:11">
      <c r="A88" s="45"/>
      <c r="B88" s="3">
        <v>78</v>
      </c>
      <c r="C88" s="95"/>
      <c r="D88" s="95"/>
      <c r="E88" s="95">
        <f t="shared" si="2"/>
        <v>0</v>
      </c>
      <c r="F88" s="142">
        <v>7.33</v>
      </c>
      <c r="G88" s="98">
        <f t="shared" si="3"/>
        <v>0</v>
      </c>
      <c r="H88" s="98"/>
      <c r="I88" s="152"/>
      <c r="J88" s="102"/>
      <c r="K88" s="98">
        <f>июл.25!K88+авг.25!H88-авг.25!G88</f>
        <v>0</v>
      </c>
    </row>
    <row r="89" spans="1:11">
      <c r="A89" s="45"/>
      <c r="B89" s="3">
        <v>79</v>
      </c>
      <c r="C89" s="95"/>
      <c r="D89" s="95"/>
      <c r="E89" s="95">
        <f t="shared" si="2"/>
        <v>0</v>
      </c>
      <c r="F89" s="142">
        <v>7.33</v>
      </c>
      <c r="G89" s="98">
        <f t="shared" si="3"/>
        <v>0</v>
      </c>
      <c r="H89" s="98"/>
      <c r="I89" s="152"/>
      <c r="J89" s="102"/>
      <c r="K89" s="98">
        <f>июл.25!K89+авг.25!H89-авг.25!G89</f>
        <v>-15493.99</v>
      </c>
    </row>
    <row r="90" spans="1:11">
      <c r="A90" s="45"/>
      <c r="B90" s="3">
        <v>80</v>
      </c>
      <c r="C90" s="95"/>
      <c r="D90" s="95"/>
      <c r="E90" s="95">
        <f t="shared" si="2"/>
        <v>0</v>
      </c>
      <c r="F90" s="142">
        <v>7.33</v>
      </c>
      <c r="G90" s="98">
        <f t="shared" si="3"/>
        <v>0</v>
      </c>
      <c r="H90" s="98"/>
      <c r="I90" s="152"/>
      <c r="J90" s="102"/>
      <c r="K90" s="98">
        <f>июл.25!K90+авг.25!H90-авг.25!G90</f>
        <v>-14353.53</v>
      </c>
    </row>
    <row r="91" spans="1:11">
      <c r="A91" s="45"/>
      <c r="B91" s="3">
        <v>81</v>
      </c>
      <c r="C91" s="95"/>
      <c r="D91" s="95"/>
      <c r="E91" s="95">
        <f t="shared" si="2"/>
        <v>0</v>
      </c>
      <c r="F91" s="142">
        <v>7.33</v>
      </c>
      <c r="G91" s="98">
        <f t="shared" si="3"/>
        <v>0</v>
      </c>
      <c r="H91" s="98"/>
      <c r="I91" s="152"/>
      <c r="J91" s="102"/>
      <c r="K91" s="98">
        <f>июл.25!K91+авг.25!H91-авг.25!G91</f>
        <v>0</v>
      </c>
    </row>
    <row r="92" spans="1:11">
      <c r="A92" s="45"/>
      <c r="B92" s="3">
        <v>82</v>
      </c>
      <c r="C92" s="95"/>
      <c r="D92" s="95"/>
      <c r="E92" s="95">
        <f t="shared" si="2"/>
        <v>0</v>
      </c>
      <c r="F92" s="142">
        <v>7.33</v>
      </c>
      <c r="G92" s="98">
        <f t="shared" si="3"/>
        <v>0</v>
      </c>
      <c r="H92" s="98"/>
      <c r="I92" s="152"/>
      <c r="J92" s="102"/>
      <c r="K92" s="98">
        <f>июл.25!K92+авг.25!H92-авг.25!G92</f>
        <v>0</v>
      </c>
    </row>
    <row r="93" spans="1:11">
      <c r="A93" s="45"/>
      <c r="B93" s="3">
        <v>83</v>
      </c>
      <c r="C93" s="95"/>
      <c r="D93" s="95"/>
      <c r="E93" s="95">
        <f t="shared" si="2"/>
        <v>0</v>
      </c>
      <c r="F93" s="142">
        <v>7.33</v>
      </c>
      <c r="G93" s="98">
        <f t="shared" si="3"/>
        <v>0</v>
      </c>
      <c r="H93" s="98"/>
      <c r="I93" s="152"/>
      <c r="J93" s="102"/>
      <c r="K93" s="98">
        <f>июл.25!K93+авг.25!H93-авг.25!G93</f>
        <v>0</v>
      </c>
    </row>
    <row r="94" spans="1:11">
      <c r="A94" s="45"/>
      <c r="B94" s="3">
        <v>84</v>
      </c>
      <c r="C94" s="95"/>
      <c r="D94" s="95"/>
      <c r="E94" s="95">
        <f t="shared" si="2"/>
        <v>0</v>
      </c>
      <c r="F94" s="142">
        <v>7.33</v>
      </c>
      <c r="G94" s="98">
        <f t="shared" si="3"/>
        <v>0</v>
      </c>
      <c r="H94" s="98"/>
      <c r="I94" s="152"/>
      <c r="J94" s="102"/>
      <c r="K94" s="98">
        <f>июл.25!K94+авг.25!H94-авг.25!G94</f>
        <v>0</v>
      </c>
    </row>
    <row r="95" spans="1:11">
      <c r="A95" s="45"/>
      <c r="B95" s="3">
        <v>85</v>
      </c>
      <c r="C95" s="95"/>
      <c r="D95" s="95"/>
      <c r="E95" s="95">
        <f t="shared" si="2"/>
        <v>0</v>
      </c>
      <c r="F95" s="142">
        <v>7.33</v>
      </c>
      <c r="G95" s="98">
        <f t="shared" si="3"/>
        <v>0</v>
      </c>
      <c r="H95" s="98"/>
      <c r="I95" s="152"/>
      <c r="J95" s="102"/>
      <c r="K95" s="98">
        <f>июл.25!K95+авг.25!H95-авг.25!G95</f>
        <v>-6556.5899999999992</v>
      </c>
    </row>
    <row r="96" spans="1:11">
      <c r="A96" s="45"/>
      <c r="B96" s="3">
        <v>86</v>
      </c>
      <c r="C96" s="95"/>
      <c r="D96" s="95"/>
      <c r="E96" s="95">
        <f t="shared" si="2"/>
        <v>0</v>
      </c>
      <c r="F96" s="142">
        <v>7.33</v>
      </c>
      <c r="G96" s="98">
        <f t="shared" si="3"/>
        <v>0</v>
      </c>
      <c r="H96" s="98"/>
      <c r="I96" s="152"/>
      <c r="J96" s="102"/>
      <c r="K96" s="98">
        <f>июл.25!K96+авг.25!H96-авг.25!G96</f>
        <v>0</v>
      </c>
    </row>
    <row r="97" spans="1:11">
      <c r="A97" s="45"/>
      <c r="B97" s="3">
        <v>87</v>
      </c>
      <c r="C97" s="95"/>
      <c r="D97" s="95"/>
      <c r="E97" s="95">
        <f t="shared" si="2"/>
        <v>0</v>
      </c>
      <c r="F97" s="142">
        <v>7.33</v>
      </c>
      <c r="G97" s="98">
        <f t="shared" si="3"/>
        <v>0</v>
      </c>
      <c r="H97" s="98"/>
      <c r="I97" s="152"/>
      <c r="J97" s="102"/>
      <c r="K97" s="98">
        <f>июл.25!K97+авг.25!H97-авг.25!G97</f>
        <v>0</v>
      </c>
    </row>
    <row r="98" spans="1:11">
      <c r="A98" s="45"/>
      <c r="B98" s="3">
        <v>88</v>
      </c>
      <c r="C98" s="95"/>
      <c r="D98" s="95"/>
      <c r="E98" s="95">
        <f t="shared" si="2"/>
        <v>0</v>
      </c>
      <c r="F98" s="142">
        <v>7.33</v>
      </c>
      <c r="G98" s="98">
        <f t="shared" si="3"/>
        <v>0</v>
      </c>
      <c r="H98" s="98"/>
      <c r="I98" s="152"/>
      <c r="J98" s="102"/>
      <c r="K98" s="98">
        <f>июл.25!K98+авг.25!H98-авг.25!G98</f>
        <v>0</v>
      </c>
    </row>
    <row r="99" spans="1:11">
      <c r="A99" s="45"/>
      <c r="B99" s="3">
        <v>89</v>
      </c>
      <c r="C99" s="95"/>
      <c r="D99" s="95"/>
      <c r="E99" s="95">
        <f t="shared" si="2"/>
        <v>0</v>
      </c>
      <c r="F99" s="142">
        <v>7.33</v>
      </c>
      <c r="G99" s="98">
        <f t="shared" si="3"/>
        <v>0</v>
      </c>
      <c r="H99" s="98"/>
      <c r="I99" s="152"/>
      <c r="J99" s="102"/>
      <c r="K99" s="98">
        <f>июл.25!K99+авг.25!H99-авг.25!G99</f>
        <v>0</v>
      </c>
    </row>
    <row r="100" spans="1:11">
      <c r="A100" s="45"/>
      <c r="B100" s="3">
        <v>90</v>
      </c>
      <c r="C100" s="95"/>
      <c r="D100" s="95"/>
      <c r="E100" s="95">
        <f t="shared" si="2"/>
        <v>0</v>
      </c>
      <c r="F100" s="142">
        <v>7.33</v>
      </c>
      <c r="G100" s="98">
        <f t="shared" si="3"/>
        <v>0</v>
      </c>
      <c r="H100" s="98"/>
      <c r="I100" s="152"/>
      <c r="J100" s="102"/>
      <c r="K100" s="98">
        <f>июл.25!K100+авг.25!H100-авг.25!G100</f>
        <v>0</v>
      </c>
    </row>
    <row r="101" spans="1:11">
      <c r="A101" s="45"/>
      <c r="B101" s="3">
        <v>91</v>
      </c>
      <c r="C101" s="95"/>
      <c r="D101" s="95"/>
      <c r="E101" s="95">
        <f t="shared" si="2"/>
        <v>0</v>
      </c>
      <c r="F101" s="142">
        <v>7.33</v>
      </c>
      <c r="G101" s="98">
        <f t="shared" si="3"/>
        <v>0</v>
      </c>
      <c r="H101" s="98"/>
      <c r="I101" s="152"/>
      <c r="J101" s="102"/>
      <c r="K101" s="98">
        <f>июл.25!K101+авг.25!H101-авг.25!G101</f>
        <v>0</v>
      </c>
    </row>
    <row r="102" spans="1:11">
      <c r="A102" s="45"/>
      <c r="B102" s="3">
        <v>92</v>
      </c>
      <c r="C102" s="95"/>
      <c r="D102" s="95"/>
      <c r="E102" s="95">
        <f t="shared" si="2"/>
        <v>0</v>
      </c>
      <c r="F102" s="142">
        <v>7.33</v>
      </c>
      <c r="G102" s="98">
        <f t="shared" si="3"/>
        <v>0</v>
      </c>
      <c r="H102" s="98"/>
      <c r="I102" s="152"/>
      <c r="J102" s="102"/>
      <c r="K102" s="98">
        <f>июл.25!K102+авг.25!H102-авг.25!G102</f>
        <v>0</v>
      </c>
    </row>
    <row r="103" spans="1:11">
      <c r="A103" s="45"/>
      <c r="B103" s="3">
        <v>93</v>
      </c>
      <c r="C103" s="95"/>
      <c r="D103" s="95"/>
      <c r="E103" s="95">
        <f t="shared" si="2"/>
        <v>0</v>
      </c>
      <c r="F103" s="142">
        <v>7.33</v>
      </c>
      <c r="G103" s="98">
        <f t="shared" si="3"/>
        <v>0</v>
      </c>
      <c r="H103" s="98"/>
      <c r="I103" s="152"/>
      <c r="J103" s="102"/>
      <c r="K103" s="98">
        <f>июл.25!K103+авг.25!H103-авг.25!G103</f>
        <v>-982.22</v>
      </c>
    </row>
    <row r="104" spans="1:11">
      <c r="A104" s="45"/>
      <c r="B104" s="3">
        <v>94</v>
      </c>
      <c r="C104" s="95"/>
      <c r="D104" s="95"/>
      <c r="E104" s="95">
        <f t="shared" si="2"/>
        <v>0</v>
      </c>
      <c r="F104" s="142">
        <v>7.33</v>
      </c>
      <c r="G104" s="98">
        <f t="shared" si="3"/>
        <v>0</v>
      </c>
      <c r="H104" s="98"/>
      <c r="I104" s="152"/>
      <c r="J104" s="102"/>
      <c r="K104" s="98">
        <f>июл.25!K104+авг.25!H104-авг.25!G104</f>
        <v>0</v>
      </c>
    </row>
    <row r="105" spans="1:11">
      <c r="A105" s="45"/>
      <c r="B105" s="3">
        <v>95</v>
      </c>
      <c r="C105" s="95"/>
      <c r="D105" s="95"/>
      <c r="E105" s="95">
        <f t="shared" si="2"/>
        <v>0</v>
      </c>
      <c r="F105" s="142">
        <v>7.33</v>
      </c>
      <c r="G105" s="98">
        <f t="shared" si="3"/>
        <v>0</v>
      </c>
      <c r="H105" s="98"/>
      <c r="I105" s="152"/>
      <c r="J105" s="102"/>
      <c r="K105" s="98">
        <f>июл.25!K105+авг.25!H105-авг.25!G105</f>
        <v>0</v>
      </c>
    </row>
    <row r="106" spans="1:11">
      <c r="A106" s="45"/>
      <c r="B106" s="3">
        <v>96</v>
      </c>
      <c r="C106" s="95"/>
      <c r="D106" s="95"/>
      <c r="E106" s="95">
        <f t="shared" si="2"/>
        <v>0</v>
      </c>
      <c r="F106" s="142">
        <v>7.33</v>
      </c>
      <c r="G106" s="98">
        <f t="shared" si="3"/>
        <v>0</v>
      </c>
      <c r="H106" s="98"/>
      <c r="I106" s="152"/>
      <c r="J106" s="102"/>
      <c r="K106" s="98">
        <f>июл.25!K106+авг.25!H106-авг.25!G106</f>
        <v>0</v>
      </c>
    </row>
    <row r="107" spans="1:11">
      <c r="A107" s="45"/>
      <c r="B107" s="3">
        <v>97</v>
      </c>
      <c r="C107" s="95"/>
      <c r="D107" s="95"/>
      <c r="E107" s="95">
        <f t="shared" si="2"/>
        <v>0</v>
      </c>
      <c r="F107" s="142">
        <v>7.33</v>
      </c>
      <c r="G107" s="98">
        <f t="shared" si="3"/>
        <v>0</v>
      </c>
      <c r="H107" s="98"/>
      <c r="I107" s="152"/>
      <c r="J107" s="102"/>
      <c r="K107" s="98">
        <f>июл.25!K107+авг.25!H107-авг.25!G107</f>
        <v>0</v>
      </c>
    </row>
    <row r="108" spans="1:11">
      <c r="A108" s="45"/>
      <c r="B108" s="3">
        <v>98</v>
      </c>
      <c r="C108" s="95"/>
      <c r="D108" s="95"/>
      <c r="E108" s="95">
        <f t="shared" si="2"/>
        <v>0</v>
      </c>
      <c r="F108" s="142">
        <v>7.33</v>
      </c>
      <c r="G108" s="98">
        <f t="shared" si="3"/>
        <v>0</v>
      </c>
      <c r="H108" s="98"/>
      <c r="I108" s="152"/>
      <c r="J108" s="102"/>
      <c r="K108" s="98">
        <f>июл.25!K108+авг.25!H108-авг.25!G108</f>
        <v>0</v>
      </c>
    </row>
    <row r="109" spans="1:11">
      <c r="A109" s="45"/>
      <c r="B109" s="3">
        <v>99</v>
      </c>
      <c r="C109" s="95"/>
      <c r="D109" s="95"/>
      <c r="E109" s="95">
        <f t="shared" si="2"/>
        <v>0</v>
      </c>
      <c r="F109" s="142">
        <v>7.33</v>
      </c>
      <c r="G109" s="98">
        <f t="shared" si="3"/>
        <v>0</v>
      </c>
      <c r="H109" s="98"/>
      <c r="I109" s="152"/>
      <c r="J109" s="102"/>
      <c r="K109" s="98">
        <f>июл.25!K109+авг.25!H109-авг.25!G109</f>
        <v>0</v>
      </c>
    </row>
    <row r="110" spans="1:11">
      <c r="A110" s="45"/>
      <c r="B110" s="3">
        <v>100</v>
      </c>
      <c r="C110" s="95"/>
      <c r="D110" s="95"/>
      <c r="E110" s="95">
        <f t="shared" si="2"/>
        <v>0</v>
      </c>
      <c r="F110" s="142">
        <v>7.33</v>
      </c>
      <c r="G110" s="98">
        <f t="shared" si="3"/>
        <v>0</v>
      </c>
      <c r="H110" s="98"/>
      <c r="I110" s="152"/>
      <c r="J110" s="102"/>
      <c r="K110" s="98">
        <f>июл.25!K110+авг.25!H110-авг.25!G110</f>
        <v>0</v>
      </c>
    </row>
    <row r="111" spans="1:11">
      <c r="A111" s="45"/>
      <c r="B111" s="3">
        <v>101</v>
      </c>
      <c r="C111" s="95"/>
      <c r="D111" s="95"/>
      <c r="E111" s="95">
        <f t="shared" si="2"/>
        <v>0</v>
      </c>
      <c r="F111" s="142">
        <v>7.33</v>
      </c>
      <c r="G111" s="98">
        <f t="shared" si="3"/>
        <v>0</v>
      </c>
      <c r="H111" s="98"/>
      <c r="I111" s="152"/>
      <c r="J111" s="102"/>
      <c r="K111" s="98">
        <f>июл.25!K111+авг.25!H111-авг.25!G111</f>
        <v>0</v>
      </c>
    </row>
    <row r="112" spans="1:11">
      <c r="A112" s="45"/>
      <c r="B112" s="3">
        <v>102</v>
      </c>
      <c r="C112" s="95"/>
      <c r="D112" s="95"/>
      <c r="E112" s="95">
        <f t="shared" si="2"/>
        <v>0</v>
      </c>
      <c r="F112" s="142">
        <v>7.33</v>
      </c>
      <c r="G112" s="98">
        <f t="shared" si="3"/>
        <v>0</v>
      </c>
      <c r="H112" s="98"/>
      <c r="I112" s="152"/>
      <c r="J112" s="102"/>
      <c r="K112" s="98">
        <f>июл.25!K112+авг.25!H112-авг.25!G112</f>
        <v>-7.33</v>
      </c>
    </row>
    <row r="113" spans="1:11">
      <c r="A113" s="45"/>
      <c r="B113" s="3" t="s">
        <v>42</v>
      </c>
      <c r="C113" s="95"/>
      <c r="D113" s="95"/>
      <c r="E113" s="95">
        <f t="shared" si="2"/>
        <v>0</v>
      </c>
      <c r="F113" s="142">
        <v>7.33</v>
      </c>
      <c r="G113" s="98">
        <f t="shared" si="3"/>
        <v>0</v>
      </c>
      <c r="H113" s="98"/>
      <c r="I113" s="152"/>
      <c r="J113" s="102"/>
      <c r="K113" s="98">
        <f>июл.25!K113+авг.25!H113-авг.25!G113</f>
        <v>0</v>
      </c>
    </row>
    <row r="114" spans="1:11">
      <c r="A114" s="45"/>
      <c r="B114" s="3">
        <v>103</v>
      </c>
      <c r="C114" s="95"/>
      <c r="D114" s="95"/>
      <c r="E114" s="95">
        <f t="shared" si="2"/>
        <v>0</v>
      </c>
      <c r="F114" s="142">
        <v>7.33</v>
      </c>
      <c r="G114" s="98">
        <f t="shared" si="3"/>
        <v>0</v>
      </c>
      <c r="H114" s="98"/>
      <c r="I114" s="152"/>
      <c r="J114" s="102"/>
      <c r="K114" s="98">
        <f>июл.25!K114+авг.25!H114-авг.25!G114</f>
        <v>-65.97</v>
      </c>
    </row>
    <row r="115" spans="1:11">
      <c r="A115" s="45"/>
      <c r="B115" s="3">
        <v>104</v>
      </c>
      <c r="C115" s="95"/>
      <c r="D115" s="95"/>
      <c r="E115" s="95">
        <f t="shared" si="2"/>
        <v>0</v>
      </c>
      <c r="F115" s="142">
        <v>7.33</v>
      </c>
      <c r="G115" s="98">
        <f t="shared" si="3"/>
        <v>0</v>
      </c>
      <c r="H115" s="98"/>
      <c r="I115" s="152"/>
      <c r="J115" s="102"/>
      <c r="K115" s="98">
        <f>июл.25!K115+авг.25!H115-авг.25!G115</f>
        <v>0</v>
      </c>
    </row>
    <row r="116" spans="1:11">
      <c r="A116" s="45"/>
      <c r="B116" s="3">
        <v>105</v>
      </c>
      <c r="C116" s="95"/>
      <c r="D116" s="95"/>
      <c r="E116" s="95">
        <f t="shared" si="2"/>
        <v>0</v>
      </c>
      <c r="F116" s="142">
        <v>7.33</v>
      </c>
      <c r="G116" s="98">
        <f t="shared" si="3"/>
        <v>0</v>
      </c>
      <c r="H116" s="98"/>
      <c r="I116" s="152"/>
      <c r="J116" s="102"/>
      <c r="K116" s="98">
        <f>июл.25!K116+авг.25!H116-авг.25!G116</f>
        <v>0</v>
      </c>
    </row>
    <row r="117" spans="1:11">
      <c r="A117" s="45"/>
      <c r="B117" s="3">
        <v>106</v>
      </c>
      <c r="C117" s="95"/>
      <c r="D117" s="95"/>
      <c r="E117" s="95">
        <f t="shared" si="2"/>
        <v>0</v>
      </c>
      <c r="F117" s="142">
        <v>7.33</v>
      </c>
      <c r="G117" s="98">
        <f t="shared" si="3"/>
        <v>0</v>
      </c>
      <c r="H117" s="98"/>
      <c r="I117" s="152"/>
      <c r="J117" s="102"/>
      <c r="K117" s="98">
        <f>июл.25!K117+авг.25!H117-авг.25!G117</f>
        <v>0</v>
      </c>
    </row>
    <row r="118" spans="1:11">
      <c r="A118" s="45"/>
      <c r="B118" s="3">
        <v>107</v>
      </c>
      <c r="C118" s="95"/>
      <c r="D118" s="95"/>
      <c r="E118" s="95">
        <f t="shared" si="2"/>
        <v>0</v>
      </c>
      <c r="F118" s="142">
        <v>7.33</v>
      </c>
      <c r="G118" s="98">
        <f t="shared" si="3"/>
        <v>0</v>
      </c>
      <c r="H118" s="98"/>
      <c r="I118" s="152"/>
      <c r="J118" s="102"/>
      <c r="K118" s="98">
        <f>июл.25!K118+авг.25!H118-авг.25!G118</f>
        <v>0</v>
      </c>
    </row>
    <row r="119" spans="1:11">
      <c r="A119" s="45"/>
      <c r="B119" s="3">
        <v>108</v>
      </c>
      <c r="C119" s="95"/>
      <c r="D119" s="95"/>
      <c r="E119" s="95">
        <f t="shared" si="2"/>
        <v>0</v>
      </c>
      <c r="F119" s="142">
        <v>7.33</v>
      </c>
      <c r="G119" s="98">
        <f t="shared" si="3"/>
        <v>0</v>
      </c>
      <c r="H119" s="98"/>
      <c r="I119" s="152"/>
      <c r="J119" s="102"/>
      <c r="K119" s="98">
        <f>июл.25!K119+авг.25!H119-авг.25!G119</f>
        <v>0</v>
      </c>
    </row>
    <row r="120" spans="1:11">
      <c r="A120" s="45"/>
      <c r="B120" s="3">
        <v>109</v>
      </c>
      <c r="C120" s="95"/>
      <c r="D120" s="95"/>
      <c r="E120" s="95">
        <f t="shared" si="2"/>
        <v>0</v>
      </c>
      <c r="F120" s="142">
        <v>7.33</v>
      </c>
      <c r="G120" s="98">
        <f t="shared" si="3"/>
        <v>0</v>
      </c>
      <c r="H120" s="98"/>
      <c r="I120" s="152"/>
      <c r="J120" s="102"/>
      <c r="K120" s="98">
        <f>июл.25!K120+авг.25!H120-авг.25!G120</f>
        <v>0</v>
      </c>
    </row>
    <row r="121" spans="1:11">
      <c r="A121" s="45"/>
      <c r="B121" s="3">
        <v>110</v>
      </c>
      <c r="C121" s="95"/>
      <c r="D121" s="95"/>
      <c r="E121" s="95">
        <f t="shared" si="2"/>
        <v>0</v>
      </c>
      <c r="F121" s="142">
        <v>7.33</v>
      </c>
      <c r="G121" s="98">
        <f t="shared" si="3"/>
        <v>0</v>
      </c>
      <c r="H121" s="98"/>
      <c r="I121" s="152"/>
      <c r="J121" s="102"/>
      <c r="K121" s="98">
        <f>июл.25!K121+авг.25!H121-авг.25!G121</f>
        <v>0</v>
      </c>
    </row>
    <row r="122" spans="1:11">
      <c r="A122" s="45"/>
      <c r="B122" s="3">
        <v>111</v>
      </c>
      <c r="C122" s="95"/>
      <c r="D122" s="95"/>
      <c r="E122" s="95">
        <f t="shared" si="2"/>
        <v>0</v>
      </c>
      <c r="F122" s="142">
        <v>7.33</v>
      </c>
      <c r="G122" s="98">
        <f t="shared" si="3"/>
        <v>0</v>
      </c>
      <c r="H122" s="98"/>
      <c r="I122" s="152"/>
      <c r="J122" s="102"/>
      <c r="K122" s="98">
        <f>июл.25!K122+авг.25!H122-авг.25!G122</f>
        <v>0</v>
      </c>
    </row>
    <row r="123" spans="1:11">
      <c r="A123" s="45"/>
      <c r="B123" s="3">
        <v>112</v>
      </c>
      <c r="C123" s="95"/>
      <c r="D123" s="95"/>
      <c r="E123" s="95">
        <f t="shared" si="2"/>
        <v>0</v>
      </c>
      <c r="F123" s="142">
        <v>7.33</v>
      </c>
      <c r="G123" s="98">
        <f t="shared" si="3"/>
        <v>0</v>
      </c>
      <c r="H123" s="98"/>
      <c r="I123" s="152"/>
      <c r="J123" s="102"/>
      <c r="K123" s="98">
        <f>июл.25!K123+авг.25!H123-авг.25!G123</f>
        <v>0</v>
      </c>
    </row>
    <row r="124" spans="1:11">
      <c r="A124" s="45"/>
      <c r="B124" s="3">
        <v>113</v>
      </c>
      <c r="C124" s="95"/>
      <c r="D124" s="95"/>
      <c r="E124" s="95">
        <f t="shared" si="2"/>
        <v>0</v>
      </c>
      <c r="F124" s="48">
        <v>5.13</v>
      </c>
      <c r="G124" s="98">
        <f t="shared" si="3"/>
        <v>0</v>
      </c>
      <c r="H124" s="98"/>
      <c r="I124" s="152"/>
      <c r="J124" s="102"/>
      <c r="K124" s="98">
        <f>июл.25!K124+авг.25!H124-авг.25!G124</f>
        <v>-21668.989999999998</v>
      </c>
    </row>
    <row r="125" spans="1:11">
      <c r="A125" s="45"/>
      <c r="B125" s="3" t="s">
        <v>38</v>
      </c>
      <c r="C125" s="95"/>
      <c r="D125" s="95"/>
      <c r="E125" s="95">
        <f t="shared" si="2"/>
        <v>0</v>
      </c>
      <c r="F125" s="3">
        <v>7.33</v>
      </c>
      <c r="G125" s="98">
        <f t="shared" si="3"/>
        <v>0</v>
      </c>
      <c r="H125" s="98"/>
      <c r="I125" s="152"/>
      <c r="J125" s="102"/>
      <c r="K125" s="98">
        <f>июл.25!K125+авг.25!H125-авг.25!G125</f>
        <v>-54615.83</v>
      </c>
    </row>
    <row r="126" spans="1:11">
      <c r="A126" s="55"/>
      <c r="B126" s="3">
        <v>114</v>
      </c>
      <c r="C126" s="95"/>
      <c r="D126" s="95"/>
      <c r="E126" s="95">
        <f t="shared" si="2"/>
        <v>0</v>
      </c>
      <c r="F126" s="3">
        <v>7.33</v>
      </c>
      <c r="G126" s="98">
        <f t="shared" si="3"/>
        <v>0</v>
      </c>
      <c r="H126" s="98"/>
      <c r="I126" s="152"/>
      <c r="J126" s="102"/>
      <c r="K126" s="98">
        <f>июл.25!K126+авг.25!H126-авг.25!G126</f>
        <v>0</v>
      </c>
    </row>
    <row r="127" spans="1:11">
      <c r="A127" s="45"/>
      <c r="B127" s="3">
        <v>115</v>
      </c>
      <c r="C127" s="95"/>
      <c r="D127" s="95"/>
      <c r="E127" s="95">
        <f t="shared" si="2"/>
        <v>0</v>
      </c>
      <c r="F127" s="3">
        <v>7.33</v>
      </c>
      <c r="G127" s="98">
        <f t="shared" si="3"/>
        <v>0</v>
      </c>
      <c r="H127" s="98"/>
      <c r="I127" s="152"/>
      <c r="J127" s="102"/>
      <c r="K127" s="98">
        <f>июл.25!K127+авг.25!H127-авг.25!G127</f>
        <v>0</v>
      </c>
    </row>
    <row r="128" spans="1:11">
      <c r="A128" s="45"/>
      <c r="B128" s="3">
        <v>116</v>
      </c>
      <c r="C128" s="95"/>
      <c r="D128" s="95"/>
      <c r="E128" s="95">
        <f t="shared" si="2"/>
        <v>0</v>
      </c>
      <c r="F128" s="3">
        <v>7.33</v>
      </c>
      <c r="G128" s="98">
        <f t="shared" si="3"/>
        <v>0</v>
      </c>
      <c r="H128" s="98"/>
      <c r="I128" s="152"/>
      <c r="J128" s="102"/>
      <c r="K128" s="98">
        <f>июл.25!K128+авг.25!H128-авг.25!G128</f>
        <v>0</v>
      </c>
    </row>
    <row r="129" spans="1:11">
      <c r="A129" s="45"/>
      <c r="B129" s="3">
        <v>117</v>
      </c>
      <c r="C129" s="95"/>
      <c r="D129" s="95"/>
      <c r="E129" s="95">
        <f t="shared" si="2"/>
        <v>0</v>
      </c>
      <c r="F129" s="3">
        <v>7.33</v>
      </c>
      <c r="G129" s="98">
        <f t="shared" si="3"/>
        <v>0</v>
      </c>
      <c r="H129" s="98"/>
      <c r="I129" s="152"/>
      <c r="J129" s="102"/>
      <c r="K129" s="98">
        <f>июл.25!K129+авг.25!H129-авг.25!G129</f>
        <v>0</v>
      </c>
    </row>
    <row r="130" spans="1:11">
      <c r="A130" s="45"/>
      <c r="B130" s="3">
        <v>118</v>
      </c>
      <c r="C130" s="95"/>
      <c r="D130" s="95"/>
      <c r="E130" s="95">
        <f t="shared" si="2"/>
        <v>0</v>
      </c>
      <c r="F130" s="3">
        <v>7.33</v>
      </c>
      <c r="G130" s="98">
        <f t="shared" si="3"/>
        <v>0</v>
      </c>
      <c r="H130" s="98"/>
      <c r="I130" s="152"/>
      <c r="J130" s="102"/>
      <c r="K130" s="98">
        <f>июл.25!K130+авг.25!H130-авг.25!G130</f>
        <v>0</v>
      </c>
    </row>
    <row r="131" spans="1:11">
      <c r="A131" s="45"/>
      <c r="B131" s="3">
        <v>119</v>
      </c>
      <c r="C131" s="95"/>
      <c r="D131" s="95"/>
      <c r="E131" s="95">
        <f t="shared" si="2"/>
        <v>0</v>
      </c>
      <c r="F131" s="3">
        <v>7.33</v>
      </c>
      <c r="G131" s="98">
        <f t="shared" si="3"/>
        <v>0</v>
      </c>
      <c r="H131" s="98"/>
      <c r="I131" s="152"/>
      <c r="J131" s="102"/>
      <c r="K131" s="98">
        <f>июл.25!K131+авг.25!H131-авг.25!G131</f>
        <v>-3217.8700000000003</v>
      </c>
    </row>
    <row r="132" spans="1:11">
      <c r="A132" s="45"/>
      <c r="B132" s="3">
        <v>120</v>
      </c>
      <c r="C132" s="95"/>
      <c r="D132" s="95"/>
      <c r="E132" s="95">
        <f t="shared" si="2"/>
        <v>0</v>
      </c>
      <c r="F132" s="29">
        <v>5.13</v>
      </c>
      <c r="G132" s="98">
        <f t="shared" si="3"/>
        <v>0</v>
      </c>
      <c r="H132" s="98"/>
      <c r="I132" s="152"/>
      <c r="J132" s="102"/>
      <c r="K132" s="98">
        <f>июл.25!K132+авг.25!H132-авг.25!G132</f>
        <v>-2734.09</v>
      </c>
    </row>
    <row r="133" spans="1:11">
      <c r="A133" s="45"/>
      <c r="B133" s="3">
        <v>121</v>
      </c>
      <c r="C133" s="95"/>
      <c r="D133" s="95"/>
      <c r="E133" s="95">
        <f t="shared" si="2"/>
        <v>0</v>
      </c>
      <c r="F133" s="142">
        <v>7.33</v>
      </c>
      <c r="G133" s="98">
        <f t="shared" si="3"/>
        <v>0</v>
      </c>
      <c r="H133" s="98"/>
      <c r="I133" s="152"/>
      <c r="J133" s="102"/>
      <c r="K133" s="98">
        <f>июл.25!K133+авг.25!H133-авг.25!G133</f>
        <v>-73.300000000000011</v>
      </c>
    </row>
    <row r="134" spans="1:11">
      <c r="A134" s="45"/>
      <c r="B134" s="3">
        <v>122</v>
      </c>
      <c r="C134" s="95"/>
      <c r="D134" s="95"/>
      <c r="E134" s="95">
        <f t="shared" si="2"/>
        <v>0</v>
      </c>
      <c r="F134" s="142">
        <v>7.33</v>
      </c>
      <c r="G134" s="98">
        <f t="shared" si="3"/>
        <v>0</v>
      </c>
      <c r="H134" s="98"/>
      <c r="I134" s="152"/>
      <c r="J134" s="102"/>
      <c r="K134" s="98">
        <f>июл.25!K134+авг.25!H134-авг.25!G134</f>
        <v>-3647.37</v>
      </c>
    </row>
    <row r="135" spans="1:11">
      <c r="A135" s="45"/>
      <c r="B135" s="3">
        <v>123</v>
      </c>
      <c r="C135" s="95"/>
      <c r="D135" s="95"/>
      <c r="E135" s="95">
        <f t="shared" si="2"/>
        <v>0</v>
      </c>
      <c r="F135" s="142">
        <v>7.33</v>
      </c>
      <c r="G135" s="98">
        <f t="shared" si="3"/>
        <v>0</v>
      </c>
      <c r="H135" s="98"/>
      <c r="I135" s="152"/>
      <c r="J135" s="102"/>
      <c r="K135" s="98">
        <f>июл.25!K135+авг.25!H135-авг.25!G135</f>
        <v>0</v>
      </c>
    </row>
    <row r="136" spans="1:11">
      <c r="A136" s="45"/>
      <c r="B136" s="3">
        <v>124</v>
      </c>
      <c r="C136" s="95"/>
      <c r="D136" s="95"/>
      <c r="E136" s="95">
        <f t="shared" si="2"/>
        <v>0</v>
      </c>
      <c r="F136" s="142">
        <v>7.33</v>
      </c>
      <c r="G136" s="98">
        <f t="shared" si="3"/>
        <v>0</v>
      </c>
      <c r="H136" s="98"/>
      <c r="I136" s="152"/>
      <c r="J136" s="102"/>
      <c r="K136" s="98">
        <f>июл.25!K136+авг.25!H136-авг.25!G136</f>
        <v>-4166.67</v>
      </c>
    </row>
    <row r="137" spans="1:11">
      <c r="A137" s="45"/>
      <c r="B137" s="3" t="s">
        <v>43</v>
      </c>
      <c r="C137" s="95"/>
      <c r="D137" s="95"/>
      <c r="E137" s="95">
        <f t="shared" si="2"/>
        <v>0</v>
      </c>
      <c r="F137" s="142">
        <v>7.33</v>
      </c>
      <c r="G137" s="98">
        <f t="shared" si="3"/>
        <v>0</v>
      </c>
      <c r="H137" s="98"/>
      <c r="I137" s="152"/>
      <c r="J137" s="102"/>
      <c r="K137" s="98">
        <f>июл.25!K137+авг.25!H137-авг.25!G137</f>
        <v>-2650.93</v>
      </c>
    </row>
    <row r="138" spans="1:11">
      <c r="A138" s="45"/>
      <c r="B138" s="3">
        <v>125</v>
      </c>
      <c r="C138" s="95"/>
      <c r="D138" s="95"/>
      <c r="E138" s="95">
        <f t="shared" si="2"/>
        <v>0</v>
      </c>
      <c r="F138" s="142">
        <v>7.33</v>
      </c>
      <c r="G138" s="98">
        <f t="shared" si="3"/>
        <v>0</v>
      </c>
      <c r="H138" s="98"/>
      <c r="I138" s="152"/>
      <c r="J138" s="102"/>
      <c r="K138" s="98">
        <f>июл.25!K138+авг.25!H138-авг.25!G138</f>
        <v>-183.25</v>
      </c>
    </row>
    <row r="139" spans="1:11">
      <c r="A139" s="45"/>
      <c r="B139" s="3">
        <v>126</v>
      </c>
      <c r="C139" s="95"/>
      <c r="D139" s="95"/>
      <c r="E139" s="95">
        <f t="shared" ref="E139:E202" si="4">D139-C139</f>
        <v>0</v>
      </c>
      <c r="F139" s="142">
        <v>7.33</v>
      </c>
      <c r="G139" s="98">
        <f t="shared" ref="G139" si="5">F139*E139</f>
        <v>0</v>
      </c>
      <c r="H139" s="98"/>
      <c r="I139" s="152"/>
      <c r="J139" s="102"/>
      <c r="K139" s="98">
        <f>июл.25!K139+авг.25!H139-авг.25!G139</f>
        <v>0</v>
      </c>
    </row>
    <row r="140" spans="1:11">
      <c r="A140" s="45"/>
      <c r="B140" s="3">
        <v>127</v>
      </c>
      <c r="C140" s="95"/>
      <c r="D140" s="95"/>
      <c r="E140" s="95">
        <f t="shared" si="4"/>
        <v>0</v>
      </c>
      <c r="F140" s="142">
        <v>7.33</v>
      </c>
      <c r="G140" s="98">
        <f t="shared" ref="G140:G202" si="6">F140*E140</f>
        <v>0</v>
      </c>
      <c r="H140" s="98"/>
      <c r="I140" s="152"/>
      <c r="J140" s="102"/>
      <c r="K140" s="98">
        <f>июл.25!K140+авг.25!H140-авг.25!G140</f>
        <v>855.68</v>
      </c>
    </row>
    <row r="141" spans="1:11">
      <c r="A141" s="45"/>
      <c r="B141" s="3">
        <v>128</v>
      </c>
      <c r="C141" s="95"/>
      <c r="D141" s="95"/>
      <c r="E141" s="95">
        <f t="shared" si="4"/>
        <v>0</v>
      </c>
      <c r="F141" s="142">
        <v>7.33</v>
      </c>
      <c r="G141" s="98">
        <f t="shared" si="6"/>
        <v>0</v>
      </c>
      <c r="H141" s="98"/>
      <c r="I141" s="152"/>
      <c r="J141" s="102"/>
      <c r="K141" s="98">
        <f>июл.25!K141+авг.25!H141-авг.25!G141</f>
        <v>-9444.18</v>
      </c>
    </row>
    <row r="142" spans="1:11">
      <c r="A142" s="45"/>
      <c r="B142" s="3">
        <v>129</v>
      </c>
      <c r="C142" s="95"/>
      <c r="D142" s="95"/>
      <c r="E142" s="95">
        <f t="shared" si="4"/>
        <v>0</v>
      </c>
      <c r="F142" s="142">
        <v>7.33</v>
      </c>
      <c r="G142" s="98">
        <f t="shared" si="6"/>
        <v>0</v>
      </c>
      <c r="H142" s="98"/>
      <c r="I142" s="152"/>
      <c r="J142" s="102"/>
      <c r="K142" s="98">
        <f>июл.25!K142+авг.25!H142-авг.25!G142</f>
        <v>0</v>
      </c>
    </row>
    <row r="143" spans="1:11">
      <c r="A143" s="45"/>
      <c r="B143" s="3">
        <v>130</v>
      </c>
      <c r="C143" s="95"/>
      <c r="D143" s="95"/>
      <c r="E143" s="95">
        <f t="shared" si="4"/>
        <v>0</v>
      </c>
      <c r="F143" s="142">
        <v>7.33</v>
      </c>
      <c r="G143" s="98">
        <f t="shared" si="6"/>
        <v>0</v>
      </c>
      <c r="H143" s="98"/>
      <c r="I143" s="152"/>
      <c r="J143" s="102"/>
      <c r="K143" s="98">
        <f>июл.25!K143+авг.25!H143-авг.25!G143</f>
        <v>1000</v>
      </c>
    </row>
    <row r="144" spans="1:11">
      <c r="A144" s="45"/>
      <c r="B144" s="3">
        <v>131.13200000000001</v>
      </c>
      <c r="C144" s="95"/>
      <c r="D144" s="95"/>
      <c r="E144" s="95">
        <f t="shared" si="4"/>
        <v>0</v>
      </c>
      <c r="F144" s="29">
        <v>5.13</v>
      </c>
      <c r="G144" s="98">
        <f t="shared" si="6"/>
        <v>0</v>
      </c>
      <c r="H144" s="98"/>
      <c r="I144" s="152"/>
      <c r="J144" s="102"/>
      <c r="K144" s="98">
        <f>июл.25!K144+авг.25!H144-авг.25!G144</f>
        <v>-7848.39</v>
      </c>
    </row>
    <row r="145" spans="1:11">
      <c r="A145" s="45"/>
      <c r="B145" s="3" t="s">
        <v>34</v>
      </c>
      <c r="C145" s="95"/>
      <c r="D145" s="95"/>
      <c r="E145" s="95">
        <f t="shared" si="4"/>
        <v>0</v>
      </c>
      <c r="F145" s="142">
        <v>7.33</v>
      </c>
      <c r="G145" s="98">
        <f t="shared" si="6"/>
        <v>0</v>
      </c>
      <c r="H145" s="98"/>
      <c r="I145" s="152"/>
      <c r="J145" s="102"/>
      <c r="K145" s="98">
        <f>июл.25!K145+авг.25!H145-авг.25!G145</f>
        <v>-19519.79</v>
      </c>
    </row>
    <row r="146" spans="1:11">
      <c r="A146" s="45"/>
      <c r="B146" s="3">
        <v>134</v>
      </c>
      <c r="C146" s="95"/>
      <c r="D146" s="95"/>
      <c r="E146" s="95">
        <f t="shared" si="4"/>
        <v>0</v>
      </c>
      <c r="F146" s="142">
        <v>7.33</v>
      </c>
      <c r="G146" s="98">
        <f t="shared" si="6"/>
        <v>0</v>
      </c>
      <c r="H146" s="98"/>
      <c r="I146" s="152"/>
      <c r="J146" s="102"/>
      <c r="K146" s="98">
        <f>июл.25!K146+авг.25!H146-авг.25!G146</f>
        <v>0</v>
      </c>
    </row>
    <row r="147" spans="1:11">
      <c r="A147" s="45"/>
      <c r="B147" s="3">
        <v>135</v>
      </c>
      <c r="C147" s="95"/>
      <c r="D147" s="95"/>
      <c r="E147" s="95">
        <f t="shared" si="4"/>
        <v>0</v>
      </c>
      <c r="F147" s="142">
        <v>7.33</v>
      </c>
      <c r="G147" s="98">
        <f t="shared" si="6"/>
        <v>0</v>
      </c>
      <c r="H147" s="98"/>
      <c r="I147" s="152"/>
      <c r="J147" s="102"/>
      <c r="K147" s="98">
        <f>июл.25!K147+авг.25!H147-авг.25!G147</f>
        <v>-109.94999999999999</v>
      </c>
    </row>
    <row r="148" spans="1:11">
      <c r="A148" s="45"/>
      <c r="B148" s="3">
        <v>136</v>
      </c>
      <c r="C148" s="95"/>
      <c r="D148" s="95"/>
      <c r="E148" s="95">
        <f t="shared" si="4"/>
        <v>0</v>
      </c>
      <c r="F148" s="29">
        <v>5.13</v>
      </c>
      <c r="G148" s="98">
        <f t="shared" si="6"/>
        <v>0</v>
      </c>
      <c r="H148" s="98"/>
      <c r="I148" s="152"/>
      <c r="J148" s="102"/>
      <c r="K148" s="98">
        <f>июл.25!K148+авг.25!H148-авг.25!G148</f>
        <v>0</v>
      </c>
    </row>
    <row r="149" spans="1:11">
      <c r="A149" s="45"/>
      <c r="B149" s="3">
        <v>137</v>
      </c>
      <c r="C149" s="95"/>
      <c r="D149" s="95"/>
      <c r="E149" s="95">
        <f t="shared" si="4"/>
        <v>0</v>
      </c>
      <c r="F149" s="142">
        <v>7.33</v>
      </c>
      <c r="G149" s="98">
        <f t="shared" si="6"/>
        <v>0</v>
      </c>
      <c r="H149" s="98"/>
      <c r="I149" s="152"/>
      <c r="J149" s="102"/>
      <c r="K149" s="98">
        <f>июл.25!K149+авг.25!H149-авг.25!G149</f>
        <v>0</v>
      </c>
    </row>
    <row r="150" spans="1:11">
      <c r="A150" s="45"/>
      <c r="B150" s="3">
        <v>138</v>
      </c>
      <c r="C150" s="95"/>
      <c r="D150" s="95"/>
      <c r="E150" s="95">
        <f t="shared" si="4"/>
        <v>0</v>
      </c>
      <c r="F150" s="142">
        <v>7.33</v>
      </c>
      <c r="G150" s="98">
        <f t="shared" si="6"/>
        <v>0</v>
      </c>
      <c r="H150" s="98"/>
      <c r="I150" s="152"/>
      <c r="J150" s="102"/>
      <c r="K150" s="98">
        <f>июл.25!K150+авг.25!H150-авг.25!G150</f>
        <v>0</v>
      </c>
    </row>
    <row r="151" spans="1:11">
      <c r="A151" s="45"/>
      <c r="B151" s="3">
        <v>139</v>
      </c>
      <c r="C151" s="95"/>
      <c r="D151" s="95"/>
      <c r="E151" s="95">
        <f t="shared" si="4"/>
        <v>0</v>
      </c>
      <c r="F151" s="142">
        <v>7.33</v>
      </c>
      <c r="G151" s="98">
        <f t="shared" si="6"/>
        <v>0</v>
      </c>
      <c r="H151" s="98"/>
      <c r="I151" s="152"/>
      <c r="J151" s="102"/>
      <c r="K151" s="98">
        <f>июл.25!K151+авг.25!H151-авг.25!G151</f>
        <v>926.7</v>
      </c>
    </row>
    <row r="152" spans="1:11">
      <c r="A152" s="45"/>
      <c r="B152" s="3">
        <v>140</v>
      </c>
      <c r="C152" s="95"/>
      <c r="D152" s="95"/>
      <c r="E152" s="95">
        <f t="shared" si="4"/>
        <v>0</v>
      </c>
      <c r="F152" s="142">
        <v>7.33</v>
      </c>
      <c r="G152" s="98">
        <f t="shared" si="6"/>
        <v>0</v>
      </c>
      <c r="H152" s="98"/>
      <c r="I152" s="152"/>
      <c r="J152" s="102"/>
      <c r="K152" s="98">
        <f>июл.25!K152+авг.25!H152-авг.25!G152</f>
        <v>3500.3199999999997</v>
      </c>
    </row>
    <row r="153" spans="1:11">
      <c r="A153" s="45"/>
      <c r="B153" s="3">
        <v>141</v>
      </c>
      <c r="C153" s="95"/>
      <c r="D153" s="95"/>
      <c r="E153" s="95">
        <f t="shared" si="4"/>
        <v>0</v>
      </c>
      <c r="F153" s="142">
        <v>7.33</v>
      </c>
      <c r="G153" s="98">
        <f t="shared" si="6"/>
        <v>0</v>
      </c>
      <c r="H153" s="98"/>
      <c r="I153" s="152"/>
      <c r="J153" s="102"/>
      <c r="K153" s="98">
        <f>июл.25!K153+авг.25!H153-авг.25!G153</f>
        <v>-13071.02</v>
      </c>
    </row>
    <row r="154" spans="1:11">
      <c r="A154" s="45"/>
      <c r="B154" s="3">
        <v>142</v>
      </c>
      <c r="C154" s="95"/>
      <c r="D154" s="95"/>
      <c r="E154" s="95">
        <f t="shared" si="4"/>
        <v>0</v>
      </c>
      <c r="F154" s="142">
        <v>7.33</v>
      </c>
      <c r="G154" s="98">
        <f t="shared" si="6"/>
        <v>0</v>
      </c>
      <c r="H154" s="98"/>
      <c r="I154" s="152"/>
      <c r="J154" s="102"/>
      <c r="K154" s="98">
        <f>июл.25!K154+авг.25!H154-авг.25!G154</f>
        <v>0</v>
      </c>
    </row>
    <row r="155" spans="1:11">
      <c r="A155" s="45"/>
      <c r="B155" s="3">
        <v>143</v>
      </c>
      <c r="C155" s="95"/>
      <c r="D155" s="95"/>
      <c r="E155" s="95">
        <f t="shared" si="4"/>
        <v>0</v>
      </c>
      <c r="F155" s="142">
        <v>7.33</v>
      </c>
      <c r="G155" s="98">
        <f t="shared" si="6"/>
        <v>0</v>
      </c>
      <c r="H155" s="98"/>
      <c r="I155" s="152"/>
      <c r="J155" s="102"/>
      <c r="K155" s="98">
        <f>июл.25!K155+авг.25!H155-авг.25!G155</f>
        <v>-5938.51</v>
      </c>
    </row>
    <row r="156" spans="1:11">
      <c r="A156" s="45"/>
      <c r="B156" s="3">
        <v>144</v>
      </c>
      <c r="C156" s="95"/>
      <c r="D156" s="95"/>
      <c r="E156" s="95">
        <f t="shared" si="4"/>
        <v>0</v>
      </c>
      <c r="F156" s="142">
        <v>7.33</v>
      </c>
      <c r="G156" s="98">
        <f t="shared" si="6"/>
        <v>0</v>
      </c>
      <c r="H156" s="98"/>
      <c r="I156" s="152"/>
      <c r="J156" s="102"/>
      <c r="K156" s="98">
        <f>июл.25!K156+авг.25!H156-авг.25!G156</f>
        <v>0</v>
      </c>
    </row>
    <row r="157" spans="1:11">
      <c r="A157" s="45"/>
      <c r="B157" s="3">
        <v>145</v>
      </c>
      <c r="C157" s="95"/>
      <c r="D157" s="95"/>
      <c r="E157" s="95">
        <f t="shared" si="4"/>
        <v>0</v>
      </c>
      <c r="F157" s="142">
        <v>7.33</v>
      </c>
      <c r="G157" s="98">
        <f t="shared" si="6"/>
        <v>0</v>
      </c>
      <c r="H157" s="98"/>
      <c r="I157" s="152"/>
      <c r="J157" s="102"/>
      <c r="K157" s="98">
        <f>июл.25!K157+авг.25!H157-авг.25!G157</f>
        <v>-1942.23</v>
      </c>
    </row>
    <row r="158" spans="1:11">
      <c r="A158" s="45"/>
      <c r="B158" s="3">
        <v>146</v>
      </c>
      <c r="C158" s="95"/>
      <c r="D158" s="95"/>
      <c r="E158" s="95">
        <f t="shared" si="4"/>
        <v>0</v>
      </c>
      <c r="F158" s="142">
        <v>7.33</v>
      </c>
      <c r="G158" s="98">
        <f t="shared" si="6"/>
        <v>0</v>
      </c>
      <c r="H158" s="98"/>
      <c r="I158" s="152"/>
      <c r="J158" s="102"/>
      <c r="K158" s="98">
        <f>июл.25!K158+авг.25!H158-авг.25!G158</f>
        <v>-71870.650000000009</v>
      </c>
    </row>
    <row r="159" spans="1:11">
      <c r="A159" s="45"/>
      <c r="B159" s="3">
        <v>147</v>
      </c>
      <c r="C159" s="95"/>
      <c r="D159" s="95"/>
      <c r="E159" s="95">
        <f t="shared" si="4"/>
        <v>0</v>
      </c>
      <c r="F159" s="142">
        <v>7.33</v>
      </c>
      <c r="G159" s="98">
        <f t="shared" si="6"/>
        <v>0</v>
      </c>
      <c r="H159" s="98"/>
      <c r="I159" s="152"/>
      <c r="J159" s="102"/>
      <c r="K159" s="98">
        <f>июл.25!K159+авг.25!H159-авг.25!G159</f>
        <v>0</v>
      </c>
    </row>
    <row r="160" spans="1:11">
      <c r="A160" s="45"/>
      <c r="B160" s="3">
        <v>148</v>
      </c>
      <c r="C160" s="95"/>
      <c r="D160" s="95"/>
      <c r="E160" s="95">
        <f t="shared" si="4"/>
        <v>0</v>
      </c>
      <c r="F160" s="142">
        <v>7.33</v>
      </c>
      <c r="G160" s="98">
        <f t="shared" si="6"/>
        <v>0</v>
      </c>
      <c r="H160" s="98"/>
      <c r="I160" s="152"/>
      <c r="J160" s="102"/>
      <c r="K160" s="98">
        <f>июл.25!K160+авг.25!H160-авг.25!G160</f>
        <v>-213.14</v>
      </c>
    </row>
    <row r="161" spans="1:11">
      <c r="A161" s="45"/>
      <c r="B161" s="3">
        <v>149</v>
      </c>
      <c r="C161" s="95"/>
      <c r="D161" s="95"/>
      <c r="E161" s="95">
        <f t="shared" si="4"/>
        <v>0</v>
      </c>
      <c r="F161" s="142">
        <v>7.33</v>
      </c>
      <c r="G161" s="98">
        <f t="shared" si="6"/>
        <v>0</v>
      </c>
      <c r="H161" s="98"/>
      <c r="I161" s="152"/>
      <c r="J161" s="102"/>
      <c r="K161" s="98">
        <f>июл.25!K161+авг.25!H161-авг.25!G161</f>
        <v>-3833.5899999999983</v>
      </c>
    </row>
    <row r="162" spans="1:11">
      <c r="A162" s="45"/>
      <c r="B162" s="3">
        <v>150</v>
      </c>
      <c r="C162" s="95"/>
      <c r="D162" s="95"/>
      <c r="E162" s="95">
        <f t="shared" si="4"/>
        <v>0</v>
      </c>
      <c r="F162" s="142">
        <v>7.33</v>
      </c>
      <c r="G162" s="98">
        <f t="shared" si="6"/>
        <v>0</v>
      </c>
      <c r="H162" s="98"/>
      <c r="I162" s="152"/>
      <c r="J162" s="102"/>
      <c r="K162" s="98">
        <f>июл.25!K162+авг.25!H162-авг.25!G162</f>
        <v>-47.129999999999995</v>
      </c>
    </row>
    <row r="163" spans="1:11">
      <c r="A163" s="45"/>
      <c r="B163" s="3">
        <v>151</v>
      </c>
      <c r="C163" s="95"/>
      <c r="D163" s="95"/>
      <c r="E163" s="95">
        <f t="shared" si="4"/>
        <v>0</v>
      </c>
      <c r="F163" s="142">
        <v>7.33</v>
      </c>
      <c r="G163" s="98">
        <f t="shared" si="6"/>
        <v>0</v>
      </c>
      <c r="H163" s="98"/>
      <c r="I163" s="152"/>
      <c r="J163" s="102"/>
      <c r="K163" s="98">
        <f>июл.25!K163+авг.25!H163-авг.25!G163</f>
        <v>0</v>
      </c>
    </row>
    <row r="164" spans="1:11">
      <c r="A164" s="45"/>
      <c r="B164" s="3">
        <v>152</v>
      </c>
      <c r="C164" s="95"/>
      <c r="D164" s="95"/>
      <c r="E164" s="95">
        <f t="shared" si="4"/>
        <v>0</v>
      </c>
      <c r="F164" s="142">
        <v>7.33</v>
      </c>
      <c r="G164" s="98">
        <f t="shared" si="6"/>
        <v>0</v>
      </c>
      <c r="H164" s="98"/>
      <c r="I164" s="152"/>
      <c r="J164" s="102"/>
      <c r="K164" s="98">
        <f>июл.25!K164+авг.25!H164-авг.25!G164</f>
        <v>-14220.199999999999</v>
      </c>
    </row>
    <row r="165" spans="1:11">
      <c r="A165" s="45"/>
      <c r="B165" s="3">
        <v>153</v>
      </c>
      <c r="C165" s="95"/>
      <c r="D165" s="95"/>
      <c r="E165" s="95">
        <f t="shared" si="4"/>
        <v>0</v>
      </c>
      <c r="F165" s="142">
        <v>7.33</v>
      </c>
      <c r="G165" s="98">
        <f t="shared" si="6"/>
        <v>0</v>
      </c>
      <c r="H165" s="98"/>
      <c r="I165" s="152"/>
      <c r="J165" s="102"/>
      <c r="K165" s="98">
        <f>июл.25!K165+авг.25!H165-авг.25!G165</f>
        <v>-234.56</v>
      </c>
    </row>
    <row r="166" spans="1:11">
      <c r="A166" s="45"/>
      <c r="B166" s="3">
        <v>154</v>
      </c>
      <c r="C166" s="95"/>
      <c r="D166" s="95"/>
      <c r="E166" s="95">
        <f t="shared" si="4"/>
        <v>0</v>
      </c>
      <c r="F166" s="142">
        <v>7.33</v>
      </c>
      <c r="G166" s="98">
        <f t="shared" si="6"/>
        <v>0</v>
      </c>
      <c r="H166" s="98"/>
      <c r="I166" s="152"/>
      <c r="J166" s="102"/>
      <c r="K166" s="98">
        <f>июл.25!K166+авг.25!H166-авг.25!G166</f>
        <v>0</v>
      </c>
    </row>
    <row r="167" spans="1:11">
      <c r="A167" s="45"/>
      <c r="B167" s="3">
        <v>155</v>
      </c>
      <c r="C167" s="95"/>
      <c r="D167" s="95"/>
      <c r="E167" s="95">
        <f t="shared" si="4"/>
        <v>0</v>
      </c>
      <c r="F167" s="142">
        <v>7.33</v>
      </c>
      <c r="G167" s="98">
        <f t="shared" si="6"/>
        <v>0</v>
      </c>
      <c r="H167" s="98"/>
      <c r="I167" s="152"/>
      <c r="J167" s="102"/>
      <c r="K167" s="98">
        <f>июл.25!K167+авг.25!H167-авг.25!G167</f>
        <v>0</v>
      </c>
    </row>
    <row r="168" spans="1:11">
      <c r="A168" s="45"/>
      <c r="B168" s="3">
        <v>156</v>
      </c>
      <c r="C168" s="95"/>
      <c r="D168" s="95"/>
      <c r="E168" s="95">
        <f t="shared" si="4"/>
        <v>0</v>
      </c>
      <c r="F168" s="142">
        <v>7.33</v>
      </c>
      <c r="G168" s="98">
        <f t="shared" si="6"/>
        <v>0</v>
      </c>
      <c r="H168" s="98"/>
      <c r="I168" s="152"/>
      <c r="J168" s="102"/>
      <c r="K168" s="98">
        <f>июл.25!K168+авг.25!H168-авг.25!G168</f>
        <v>0</v>
      </c>
    </row>
    <row r="169" spans="1:11">
      <c r="A169" s="45"/>
      <c r="B169" s="3">
        <v>157</v>
      </c>
      <c r="C169" s="95"/>
      <c r="D169" s="95"/>
      <c r="E169" s="95">
        <f t="shared" si="4"/>
        <v>0</v>
      </c>
      <c r="F169" s="142">
        <v>7.33</v>
      </c>
      <c r="G169" s="98">
        <f t="shared" si="6"/>
        <v>0</v>
      </c>
      <c r="H169" s="98"/>
      <c r="I169" s="152"/>
      <c r="J169" s="102"/>
      <c r="K169" s="98">
        <f>июл.25!K169+авг.25!H169-авг.25!G169</f>
        <v>0</v>
      </c>
    </row>
    <row r="170" spans="1:11">
      <c r="A170" s="45"/>
      <c r="B170" s="3">
        <v>158</v>
      </c>
      <c r="C170" s="95"/>
      <c r="D170" s="95"/>
      <c r="E170" s="95">
        <f t="shared" si="4"/>
        <v>0</v>
      </c>
      <c r="F170" s="142">
        <v>7.33</v>
      </c>
      <c r="G170" s="98">
        <f t="shared" si="6"/>
        <v>0</v>
      </c>
      <c r="H170" s="98"/>
      <c r="I170" s="152"/>
      <c r="J170" s="102"/>
      <c r="K170" s="98">
        <f>июл.25!K170+авг.25!H170-авг.25!G170</f>
        <v>0</v>
      </c>
    </row>
    <row r="171" spans="1:11">
      <c r="A171" s="45"/>
      <c r="B171" s="3">
        <v>159</v>
      </c>
      <c r="C171" s="95"/>
      <c r="D171" s="95"/>
      <c r="E171" s="95">
        <f t="shared" si="4"/>
        <v>0</v>
      </c>
      <c r="F171" s="142">
        <v>7.33</v>
      </c>
      <c r="G171" s="98">
        <f t="shared" si="6"/>
        <v>0</v>
      </c>
      <c r="H171" s="98"/>
      <c r="I171" s="152"/>
      <c r="J171" s="102"/>
      <c r="K171" s="98">
        <f>июл.25!K171+авг.25!H171-авг.25!G171</f>
        <v>920.39999999999986</v>
      </c>
    </row>
    <row r="172" spans="1:11">
      <c r="A172" s="45"/>
      <c r="B172" s="3">
        <v>160</v>
      </c>
      <c r="C172" s="95"/>
      <c r="D172" s="95"/>
      <c r="E172" s="95">
        <f t="shared" si="4"/>
        <v>0</v>
      </c>
      <c r="F172" s="142">
        <v>7.33</v>
      </c>
      <c r="G172" s="98">
        <f t="shared" si="6"/>
        <v>0</v>
      </c>
      <c r="H172" s="98"/>
      <c r="I172" s="152"/>
      <c r="J172" s="102"/>
      <c r="K172" s="98">
        <f>июл.25!K172+авг.25!H172-авг.25!G172</f>
        <v>0</v>
      </c>
    </row>
    <row r="173" spans="1:11">
      <c r="A173" s="45"/>
      <c r="B173" s="3">
        <v>161</v>
      </c>
      <c r="C173" s="95"/>
      <c r="D173" s="95"/>
      <c r="E173" s="95">
        <f t="shared" si="4"/>
        <v>0</v>
      </c>
      <c r="F173" s="142">
        <v>7.33</v>
      </c>
      <c r="G173" s="98">
        <f t="shared" si="6"/>
        <v>0</v>
      </c>
      <c r="H173" s="98"/>
      <c r="I173" s="152"/>
      <c r="J173" s="102"/>
      <c r="K173" s="98">
        <f>июл.25!K173+авг.25!H173-авг.25!G173</f>
        <v>0</v>
      </c>
    </row>
    <row r="174" spans="1:11">
      <c r="A174" s="45"/>
      <c r="B174" s="3">
        <v>162</v>
      </c>
      <c r="C174" s="95"/>
      <c r="D174" s="95"/>
      <c r="E174" s="95">
        <f t="shared" si="4"/>
        <v>0</v>
      </c>
      <c r="F174" s="142">
        <v>7.33</v>
      </c>
      <c r="G174" s="98">
        <f t="shared" si="6"/>
        <v>0</v>
      </c>
      <c r="H174" s="98"/>
      <c r="I174" s="152"/>
      <c r="J174" s="102"/>
      <c r="K174" s="98">
        <f>июл.25!K174+авг.25!H174-авг.25!G174</f>
        <v>-168.59</v>
      </c>
    </row>
    <row r="175" spans="1:11">
      <c r="A175" s="45"/>
      <c r="B175" s="3">
        <v>163</v>
      </c>
      <c r="C175" s="95"/>
      <c r="D175" s="95"/>
      <c r="E175" s="95">
        <f t="shared" si="4"/>
        <v>0</v>
      </c>
      <c r="F175" s="29">
        <v>5.13</v>
      </c>
      <c r="G175" s="98">
        <f t="shared" si="6"/>
        <v>0</v>
      </c>
      <c r="H175" s="98"/>
      <c r="I175" s="152"/>
      <c r="J175" s="102"/>
      <c r="K175" s="98">
        <f>июл.25!K175+авг.25!H175-авг.25!G175</f>
        <v>-7195.09</v>
      </c>
    </row>
    <row r="176" spans="1:11">
      <c r="A176" s="45"/>
      <c r="B176" s="3">
        <v>164</v>
      </c>
      <c r="C176" s="95"/>
      <c r="D176" s="95"/>
      <c r="E176" s="95">
        <f t="shared" si="4"/>
        <v>0</v>
      </c>
      <c r="F176" s="29">
        <v>5.13</v>
      </c>
      <c r="G176" s="98">
        <f t="shared" si="6"/>
        <v>0</v>
      </c>
      <c r="H176" s="98"/>
      <c r="I176" s="152"/>
      <c r="J176" s="102"/>
      <c r="K176" s="98">
        <f>июл.25!K176+авг.25!H176-авг.25!G176</f>
        <v>-10920.760000000002</v>
      </c>
    </row>
    <row r="177" spans="1:11">
      <c r="A177" s="45"/>
      <c r="B177" s="3">
        <v>165</v>
      </c>
      <c r="C177" s="95"/>
      <c r="D177" s="95"/>
      <c r="E177" s="95">
        <f t="shared" si="4"/>
        <v>0</v>
      </c>
      <c r="F177" s="142">
        <v>7.33</v>
      </c>
      <c r="G177" s="98">
        <f t="shared" si="6"/>
        <v>0</v>
      </c>
      <c r="H177" s="98"/>
      <c r="I177" s="152"/>
      <c r="J177" s="102"/>
      <c r="K177" s="98">
        <f>июл.25!K177+авг.25!H177-авг.25!G177</f>
        <v>0</v>
      </c>
    </row>
    <row r="178" spans="1:11">
      <c r="A178" s="45"/>
      <c r="B178" s="3">
        <v>166</v>
      </c>
      <c r="C178" s="95"/>
      <c r="D178" s="95"/>
      <c r="E178" s="95">
        <f t="shared" si="4"/>
        <v>0</v>
      </c>
      <c r="F178" s="29">
        <v>5.13</v>
      </c>
      <c r="G178" s="98">
        <f t="shared" si="6"/>
        <v>0</v>
      </c>
      <c r="H178" s="98"/>
      <c r="I178" s="152"/>
      <c r="J178" s="102"/>
      <c r="K178" s="98">
        <f>июл.25!K178+авг.25!H178-авг.25!G178</f>
        <v>-21555.919999999998</v>
      </c>
    </row>
    <row r="179" spans="1:11">
      <c r="A179" s="45"/>
      <c r="B179" s="3">
        <v>167</v>
      </c>
      <c r="C179" s="95"/>
      <c r="D179" s="95"/>
      <c r="E179" s="95">
        <f t="shared" si="4"/>
        <v>0</v>
      </c>
      <c r="F179" s="142">
        <v>7.33</v>
      </c>
      <c r="G179" s="98">
        <f t="shared" si="6"/>
        <v>0</v>
      </c>
      <c r="H179" s="98"/>
      <c r="I179" s="152"/>
      <c r="J179" s="102"/>
      <c r="K179" s="98">
        <f>июл.25!K179+авг.25!H179-авг.25!G179</f>
        <v>0</v>
      </c>
    </row>
    <row r="180" spans="1:11">
      <c r="A180" s="45"/>
      <c r="B180" s="3">
        <v>168</v>
      </c>
      <c r="C180" s="95"/>
      <c r="D180" s="95"/>
      <c r="E180" s="95">
        <f t="shared" si="4"/>
        <v>0</v>
      </c>
      <c r="F180" s="142">
        <v>7.33</v>
      </c>
      <c r="G180" s="98">
        <f t="shared" si="6"/>
        <v>0</v>
      </c>
      <c r="H180" s="98"/>
      <c r="I180" s="152"/>
      <c r="J180" s="102"/>
      <c r="K180" s="98">
        <f>июл.25!K180+авг.25!H180-авг.25!G180</f>
        <v>0</v>
      </c>
    </row>
    <row r="181" spans="1:11">
      <c r="A181" s="45"/>
      <c r="B181" s="3">
        <v>169</v>
      </c>
      <c r="C181" s="95"/>
      <c r="D181" s="95"/>
      <c r="E181" s="95">
        <f t="shared" si="4"/>
        <v>0</v>
      </c>
      <c r="F181" s="142">
        <v>7.33</v>
      </c>
      <c r="G181" s="98">
        <f t="shared" si="6"/>
        <v>0</v>
      </c>
      <c r="H181" s="98"/>
      <c r="I181" s="152"/>
      <c r="J181" s="102"/>
      <c r="K181" s="98">
        <f>июл.25!K181+авг.25!H181-авг.25!G181</f>
        <v>0</v>
      </c>
    </row>
    <row r="182" spans="1:11">
      <c r="A182" s="45"/>
      <c r="B182" s="3">
        <v>170</v>
      </c>
      <c r="C182" s="95"/>
      <c r="D182" s="95"/>
      <c r="E182" s="95">
        <f t="shared" si="4"/>
        <v>0</v>
      </c>
      <c r="F182" s="142">
        <v>7.33</v>
      </c>
      <c r="G182" s="98">
        <f t="shared" si="6"/>
        <v>0</v>
      </c>
      <c r="H182" s="98"/>
      <c r="I182" s="152"/>
      <c r="J182" s="102"/>
      <c r="K182" s="98">
        <f>июл.25!K182+авг.25!H182-авг.25!G182</f>
        <v>0</v>
      </c>
    </row>
    <row r="183" spans="1:11">
      <c r="A183" s="55"/>
      <c r="B183" s="3">
        <v>171</v>
      </c>
      <c r="C183" s="95"/>
      <c r="D183" s="95"/>
      <c r="E183" s="95">
        <f t="shared" si="4"/>
        <v>0</v>
      </c>
      <c r="F183" s="142">
        <v>7.33</v>
      </c>
      <c r="G183" s="98">
        <f t="shared" si="6"/>
        <v>0</v>
      </c>
      <c r="H183" s="98"/>
      <c r="I183" s="152"/>
      <c r="J183" s="102"/>
      <c r="K183" s="98">
        <f>июл.25!K183+авг.25!H183-авг.25!G183</f>
        <v>-7919.65</v>
      </c>
    </row>
    <row r="184" spans="1:11">
      <c r="A184" s="45"/>
      <c r="B184" s="3">
        <v>172</v>
      </c>
      <c r="C184" s="95"/>
      <c r="D184" s="95"/>
      <c r="E184" s="95">
        <f t="shared" si="4"/>
        <v>0</v>
      </c>
      <c r="F184" s="142">
        <v>7.33</v>
      </c>
      <c r="G184" s="98">
        <f t="shared" si="6"/>
        <v>0</v>
      </c>
      <c r="H184" s="98"/>
      <c r="I184" s="152"/>
      <c r="J184" s="102"/>
      <c r="K184" s="98">
        <f>июл.25!K184+авг.25!H184-авг.25!G184</f>
        <v>0</v>
      </c>
    </row>
    <row r="185" spans="1:11" s="118" customFormat="1">
      <c r="A185" s="68"/>
      <c r="B185" s="43">
        <v>173</v>
      </c>
      <c r="C185" s="95"/>
      <c r="D185" s="95"/>
      <c r="E185" s="117">
        <f t="shared" si="4"/>
        <v>0</v>
      </c>
      <c r="F185" s="142">
        <v>7.33</v>
      </c>
      <c r="G185" s="100">
        <f t="shared" si="6"/>
        <v>0</v>
      </c>
      <c r="H185" s="98"/>
      <c r="I185" s="152"/>
      <c r="J185" s="102"/>
      <c r="K185" s="98">
        <f>июл.25!K185+авг.25!H185-авг.25!G185</f>
        <v>-2486.1299999999997</v>
      </c>
    </row>
    <row r="186" spans="1:11">
      <c r="A186" s="45"/>
      <c r="B186" s="3">
        <v>174</v>
      </c>
      <c r="C186" s="95"/>
      <c r="D186" s="95"/>
      <c r="E186" s="95">
        <f t="shared" si="4"/>
        <v>0</v>
      </c>
      <c r="F186" s="142">
        <v>7.33</v>
      </c>
      <c r="G186" s="98">
        <f t="shared" si="6"/>
        <v>0</v>
      </c>
      <c r="H186" s="98"/>
      <c r="I186" s="152"/>
      <c r="J186" s="102"/>
      <c r="K186" s="98">
        <f>июл.25!K186+авг.25!H186-авг.25!G186</f>
        <v>0</v>
      </c>
    </row>
    <row r="187" spans="1:11">
      <c r="A187" s="45"/>
      <c r="B187" s="3">
        <v>175</v>
      </c>
      <c r="C187" s="95"/>
      <c r="D187" s="95"/>
      <c r="E187" s="95">
        <f t="shared" si="4"/>
        <v>0</v>
      </c>
      <c r="F187" s="142">
        <v>7.33</v>
      </c>
      <c r="G187" s="98">
        <f t="shared" si="6"/>
        <v>0</v>
      </c>
      <c r="H187" s="98"/>
      <c r="I187" s="152"/>
      <c r="J187" s="102"/>
      <c r="K187" s="98">
        <f>июл.25!K187+авг.25!H187-авг.25!G187</f>
        <v>0</v>
      </c>
    </row>
    <row r="188" spans="1:11">
      <c r="A188" s="45"/>
      <c r="B188" s="3">
        <v>176</v>
      </c>
      <c r="C188" s="95"/>
      <c r="D188" s="95"/>
      <c r="E188" s="95">
        <f t="shared" si="4"/>
        <v>0</v>
      </c>
      <c r="F188" s="142">
        <v>7.33</v>
      </c>
      <c r="G188" s="98">
        <f t="shared" si="6"/>
        <v>0</v>
      </c>
      <c r="H188" s="98"/>
      <c r="I188" s="152"/>
      <c r="J188" s="102"/>
      <c r="K188" s="98">
        <f>июл.25!K188+авг.25!H188-авг.25!G188</f>
        <v>0</v>
      </c>
    </row>
    <row r="189" spans="1:11">
      <c r="A189" s="45"/>
      <c r="B189" s="3">
        <v>177</v>
      </c>
      <c r="C189" s="95"/>
      <c r="D189" s="95"/>
      <c r="E189" s="95">
        <f t="shared" si="4"/>
        <v>0</v>
      </c>
      <c r="F189" s="142">
        <v>7.33</v>
      </c>
      <c r="G189" s="98">
        <f t="shared" si="6"/>
        <v>0</v>
      </c>
      <c r="H189" s="98"/>
      <c r="I189" s="152"/>
      <c r="J189" s="102"/>
      <c r="K189" s="98">
        <f>июл.25!K189+авг.25!H189-авг.25!G189</f>
        <v>0</v>
      </c>
    </row>
    <row r="190" spans="1:11">
      <c r="A190" s="45"/>
      <c r="B190" s="3">
        <v>178</v>
      </c>
      <c r="C190" s="95"/>
      <c r="D190" s="95"/>
      <c r="E190" s="95">
        <f t="shared" si="4"/>
        <v>0</v>
      </c>
      <c r="F190" s="142">
        <v>7.33</v>
      </c>
      <c r="G190" s="98">
        <f t="shared" si="6"/>
        <v>0</v>
      </c>
      <c r="H190" s="98"/>
      <c r="I190" s="152"/>
      <c r="J190" s="102"/>
      <c r="K190" s="98">
        <f>июл.25!K190+авг.25!H190-авг.25!G190</f>
        <v>0</v>
      </c>
    </row>
    <row r="191" spans="1:11">
      <c r="A191" s="45"/>
      <c r="B191" s="3">
        <v>179</v>
      </c>
      <c r="C191" s="95"/>
      <c r="D191" s="95"/>
      <c r="E191" s="95">
        <f t="shared" si="4"/>
        <v>0</v>
      </c>
      <c r="F191" s="142">
        <v>7.33</v>
      </c>
      <c r="G191" s="98">
        <f t="shared" si="6"/>
        <v>0</v>
      </c>
      <c r="H191" s="98"/>
      <c r="I191" s="152"/>
      <c r="J191" s="102"/>
      <c r="K191" s="98">
        <f>июл.25!K191+авг.25!H191-авг.25!G191</f>
        <v>0</v>
      </c>
    </row>
    <row r="192" spans="1:11">
      <c r="A192" s="45"/>
      <c r="B192" s="3">
        <v>180</v>
      </c>
      <c r="C192" s="95"/>
      <c r="D192" s="95"/>
      <c r="E192" s="95">
        <f t="shared" si="4"/>
        <v>0</v>
      </c>
      <c r="F192" s="142">
        <v>7.33</v>
      </c>
      <c r="G192" s="98">
        <f t="shared" si="6"/>
        <v>0</v>
      </c>
      <c r="H192" s="98"/>
      <c r="I192" s="152"/>
      <c r="J192" s="102"/>
      <c r="K192" s="98">
        <f>июл.25!K192+авг.25!H192-авг.25!G192</f>
        <v>-933.34</v>
      </c>
    </row>
    <row r="193" spans="1:11">
      <c r="A193" s="45"/>
      <c r="B193" s="3">
        <v>181</v>
      </c>
      <c r="C193" s="95"/>
      <c r="D193" s="95"/>
      <c r="E193" s="95">
        <f t="shared" si="4"/>
        <v>0</v>
      </c>
      <c r="F193" s="142">
        <v>7.33</v>
      </c>
      <c r="G193" s="98">
        <f t="shared" si="6"/>
        <v>0</v>
      </c>
      <c r="H193" s="98"/>
      <c r="I193" s="152"/>
      <c r="J193" s="102"/>
      <c r="K193" s="98">
        <f>июл.25!K193+авг.25!H193-авг.25!G193</f>
        <v>-1517.7200000000005</v>
      </c>
    </row>
    <row r="194" spans="1:11">
      <c r="A194" s="45"/>
      <c r="B194" s="3">
        <v>182</v>
      </c>
      <c r="C194" s="95"/>
      <c r="D194" s="95"/>
      <c r="E194" s="95">
        <f t="shared" si="4"/>
        <v>0</v>
      </c>
      <c r="F194" s="142">
        <v>7.33</v>
      </c>
      <c r="G194" s="98">
        <f t="shared" si="6"/>
        <v>0</v>
      </c>
      <c r="H194" s="98"/>
      <c r="I194" s="152"/>
      <c r="J194" s="102"/>
      <c r="K194" s="98">
        <f>июл.25!K194+авг.25!H194-авг.25!G194</f>
        <v>0</v>
      </c>
    </row>
    <row r="195" spans="1:11">
      <c r="A195" s="45"/>
      <c r="B195" s="3">
        <v>183</v>
      </c>
      <c r="C195" s="95"/>
      <c r="D195" s="95"/>
      <c r="E195" s="95">
        <f t="shared" si="4"/>
        <v>0</v>
      </c>
      <c r="F195" s="142">
        <v>7.33</v>
      </c>
      <c r="G195" s="98">
        <f t="shared" si="6"/>
        <v>0</v>
      </c>
      <c r="H195" s="98"/>
      <c r="I195" s="152"/>
      <c r="J195" s="102"/>
      <c r="K195" s="98">
        <f>июл.25!K195+авг.25!H195-авг.25!G195</f>
        <v>-10037.419999999998</v>
      </c>
    </row>
    <row r="196" spans="1:11">
      <c r="A196" s="45"/>
      <c r="B196" s="3">
        <v>184</v>
      </c>
      <c r="C196" s="95"/>
      <c r="D196" s="95"/>
      <c r="E196" s="95">
        <f t="shared" si="4"/>
        <v>0</v>
      </c>
      <c r="F196" s="29">
        <v>5.13</v>
      </c>
      <c r="G196" s="98">
        <f t="shared" si="6"/>
        <v>0</v>
      </c>
      <c r="H196" s="98"/>
      <c r="I196" s="152"/>
      <c r="J196" s="102"/>
      <c r="K196" s="98">
        <f>июл.25!K196+авг.25!H196-авг.25!G196</f>
        <v>-12662.330000000002</v>
      </c>
    </row>
    <row r="197" spans="1:11">
      <c r="A197" s="45"/>
      <c r="B197" s="3">
        <v>185</v>
      </c>
      <c r="C197" s="95"/>
      <c r="D197" s="95"/>
      <c r="E197" s="95">
        <f t="shared" si="4"/>
        <v>0</v>
      </c>
      <c r="F197" s="142">
        <v>7.33</v>
      </c>
      <c r="G197" s="98">
        <f t="shared" si="6"/>
        <v>0</v>
      </c>
      <c r="H197" s="98"/>
      <c r="I197" s="152"/>
      <c r="J197" s="102"/>
      <c r="K197" s="98">
        <f>июл.25!K197+авг.25!H197-авг.25!G197</f>
        <v>-16249.82</v>
      </c>
    </row>
    <row r="198" spans="1:11">
      <c r="A198" s="45"/>
      <c r="B198" s="3">
        <v>186</v>
      </c>
      <c r="C198" s="95"/>
      <c r="D198" s="95"/>
      <c r="E198" s="95">
        <f t="shared" si="4"/>
        <v>0</v>
      </c>
      <c r="F198" s="48">
        <v>5.13</v>
      </c>
      <c r="G198" s="98">
        <f t="shared" si="6"/>
        <v>0</v>
      </c>
      <c r="H198" s="98"/>
      <c r="I198" s="152"/>
      <c r="J198" s="102"/>
      <c r="K198" s="98">
        <f>июл.25!K198+авг.25!H198-авг.25!G198</f>
        <v>-26737.350000000002</v>
      </c>
    </row>
    <row r="199" spans="1:11">
      <c r="A199" s="45"/>
      <c r="B199" s="3">
        <v>187</v>
      </c>
      <c r="C199" s="95"/>
      <c r="D199" s="95"/>
      <c r="E199" s="95">
        <f t="shared" si="4"/>
        <v>0</v>
      </c>
      <c r="F199" s="142">
        <v>7.33</v>
      </c>
      <c r="G199" s="98">
        <f t="shared" si="6"/>
        <v>0</v>
      </c>
      <c r="H199" s="98"/>
      <c r="I199" s="152"/>
      <c r="J199" s="102"/>
      <c r="K199" s="98">
        <f>июл.25!K199+авг.25!H199-авг.25!G199</f>
        <v>0</v>
      </c>
    </row>
    <row r="200" spans="1:11">
      <c r="A200" s="45"/>
      <c r="B200" s="3">
        <v>188</v>
      </c>
      <c r="C200" s="95"/>
      <c r="D200" s="95"/>
      <c r="E200" s="95">
        <f t="shared" si="4"/>
        <v>0</v>
      </c>
      <c r="F200" s="142">
        <v>7.33</v>
      </c>
      <c r="G200" s="98">
        <f t="shared" si="6"/>
        <v>0</v>
      </c>
      <c r="H200" s="98"/>
      <c r="I200" s="152"/>
      <c r="J200" s="102"/>
      <c r="K200" s="98">
        <f>июл.25!K200+авг.25!H200-авг.25!G200</f>
        <v>0</v>
      </c>
    </row>
    <row r="201" spans="1:11">
      <c r="A201" s="45"/>
      <c r="B201" s="3">
        <v>189</v>
      </c>
      <c r="C201" s="95"/>
      <c r="D201" s="95"/>
      <c r="E201" s="95">
        <f t="shared" si="4"/>
        <v>0</v>
      </c>
      <c r="F201" s="142">
        <v>7.33</v>
      </c>
      <c r="G201" s="98">
        <f t="shared" si="6"/>
        <v>0</v>
      </c>
      <c r="H201" s="98"/>
      <c r="I201" s="152"/>
      <c r="J201" s="102"/>
      <c r="K201" s="98">
        <f>июл.25!K201+авг.25!H201-авг.25!G201</f>
        <v>0</v>
      </c>
    </row>
    <row r="202" spans="1:11">
      <c r="A202" s="45"/>
      <c r="B202" s="3">
        <v>190</v>
      </c>
      <c r="C202" s="95"/>
      <c r="D202" s="95"/>
      <c r="E202" s="95">
        <f t="shared" si="4"/>
        <v>0</v>
      </c>
      <c r="F202" s="142">
        <v>7.33</v>
      </c>
      <c r="G202" s="98">
        <f t="shared" si="6"/>
        <v>0</v>
      </c>
      <c r="H202" s="98"/>
      <c r="I202" s="152"/>
      <c r="J202" s="102"/>
      <c r="K202" s="98">
        <f>июл.25!K202+авг.25!H202-авг.25!G202</f>
        <v>0</v>
      </c>
    </row>
    <row r="203" spans="1:11">
      <c r="A203" s="45"/>
      <c r="B203" s="3">
        <v>191</v>
      </c>
      <c r="C203" s="95"/>
      <c r="D203" s="95"/>
      <c r="E203" s="95">
        <f t="shared" ref="E203:E271" si="7">D203-C203</f>
        <v>0</v>
      </c>
      <c r="F203" s="142">
        <v>7.33</v>
      </c>
      <c r="G203" s="98">
        <f t="shared" ref="G203:G271" si="8">F203*E203</f>
        <v>0</v>
      </c>
      <c r="H203" s="98"/>
      <c r="I203" s="152"/>
      <c r="J203" s="102"/>
      <c r="K203" s="98">
        <f>июл.25!K203+авг.25!H203-авг.25!G203</f>
        <v>-37353.679999999993</v>
      </c>
    </row>
    <row r="204" spans="1:11">
      <c r="A204" s="45"/>
      <c r="B204" s="3">
        <v>192</v>
      </c>
      <c r="C204" s="95"/>
      <c r="D204" s="95"/>
      <c r="E204" s="95">
        <f t="shared" si="7"/>
        <v>0</v>
      </c>
      <c r="F204" s="142">
        <v>7.33</v>
      </c>
      <c r="G204" s="98">
        <f t="shared" si="8"/>
        <v>0</v>
      </c>
      <c r="H204" s="98"/>
      <c r="I204" s="152"/>
      <c r="J204" s="102"/>
      <c r="K204" s="98">
        <f>июл.25!K204+авг.25!H204-авг.25!G204</f>
        <v>0</v>
      </c>
    </row>
    <row r="205" spans="1:11">
      <c r="A205" s="45"/>
      <c r="B205" s="3" t="s">
        <v>41</v>
      </c>
      <c r="C205" s="95"/>
      <c r="D205" s="95"/>
      <c r="E205" s="95">
        <f t="shared" si="7"/>
        <v>0</v>
      </c>
      <c r="F205" s="142">
        <v>7.33</v>
      </c>
      <c r="G205" s="98">
        <f t="shared" si="8"/>
        <v>0</v>
      </c>
      <c r="H205" s="98"/>
      <c r="I205" s="152"/>
      <c r="J205" s="102"/>
      <c r="K205" s="98">
        <f>июл.25!K205+авг.25!H205-авг.25!G205</f>
        <v>-16208.470000000001</v>
      </c>
    </row>
    <row r="206" spans="1:11">
      <c r="A206" s="55"/>
      <c r="B206" s="3">
        <v>193</v>
      </c>
      <c r="C206" s="95"/>
      <c r="D206" s="95"/>
      <c r="E206" s="95">
        <f t="shared" si="7"/>
        <v>0</v>
      </c>
      <c r="F206" s="142">
        <v>7.33</v>
      </c>
      <c r="G206" s="98">
        <f t="shared" si="8"/>
        <v>0</v>
      </c>
      <c r="H206" s="98"/>
      <c r="I206" s="152"/>
      <c r="J206" s="102"/>
      <c r="K206" s="98">
        <f>июл.25!K206+авг.25!H206-авг.25!G206</f>
        <v>-315.19</v>
      </c>
    </row>
    <row r="207" spans="1:11">
      <c r="A207" s="45"/>
      <c r="B207" s="3">
        <v>194</v>
      </c>
      <c r="C207" s="95"/>
      <c r="D207" s="95"/>
      <c r="E207" s="95">
        <f t="shared" si="7"/>
        <v>0</v>
      </c>
      <c r="F207" s="142">
        <v>7.33</v>
      </c>
      <c r="G207" s="98">
        <f t="shared" si="8"/>
        <v>0</v>
      </c>
      <c r="H207" s="98"/>
      <c r="I207" s="152"/>
      <c r="J207" s="102"/>
      <c r="K207" s="98">
        <f>июл.25!K207+авг.25!H207-авг.25!G207</f>
        <v>18669.700000000004</v>
      </c>
    </row>
    <row r="208" spans="1:11">
      <c r="A208" s="45"/>
      <c r="B208" s="3">
        <v>195</v>
      </c>
      <c r="C208" s="95"/>
      <c r="D208" s="95"/>
      <c r="E208" s="95">
        <f t="shared" si="7"/>
        <v>0</v>
      </c>
      <c r="F208" s="29">
        <v>5.13</v>
      </c>
      <c r="G208" s="98">
        <f t="shared" si="8"/>
        <v>0</v>
      </c>
      <c r="H208" s="98"/>
      <c r="I208" s="152"/>
      <c r="J208" s="102"/>
      <c r="K208" s="98">
        <f>июл.25!K208+авг.25!H208-авг.25!G208</f>
        <v>-13924.730000000003</v>
      </c>
    </row>
    <row r="209" spans="1:11">
      <c r="A209" s="45"/>
      <c r="B209" s="3">
        <v>196</v>
      </c>
      <c r="C209" s="95"/>
      <c r="D209" s="95"/>
      <c r="E209" s="95">
        <f t="shared" si="7"/>
        <v>0</v>
      </c>
      <c r="F209" s="142">
        <v>7.33</v>
      </c>
      <c r="G209" s="98">
        <f t="shared" si="8"/>
        <v>0</v>
      </c>
      <c r="H209" s="98"/>
      <c r="I209" s="152"/>
      <c r="J209" s="102"/>
      <c r="K209" s="98">
        <f>июл.25!K209+авг.25!H209-авг.25!G209</f>
        <v>0</v>
      </c>
    </row>
    <row r="210" spans="1:11">
      <c r="A210" s="45"/>
      <c r="B210" s="3">
        <v>197</v>
      </c>
      <c r="C210" s="95"/>
      <c r="D210" s="95"/>
      <c r="E210" s="95">
        <f t="shared" si="7"/>
        <v>0</v>
      </c>
      <c r="F210" s="142">
        <v>7.33</v>
      </c>
      <c r="G210" s="98">
        <f t="shared" si="8"/>
        <v>0</v>
      </c>
      <c r="H210" s="98"/>
      <c r="I210" s="152"/>
      <c r="J210" s="102"/>
      <c r="K210" s="98">
        <f>июл.25!K210+авг.25!H210-авг.25!G210</f>
        <v>0</v>
      </c>
    </row>
    <row r="211" spans="1:11">
      <c r="A211" s="45"/>
      <c r="B211" s="3">
        <v>198</v>
      </c>
      <c r="C211" s="95"/>
      <c r="D211" s="95"/>
      <c r="E211" s="95">
        <f t="shared" si="7"/>
        <v>0</v>
      </c>
      <c r="F211" s="142">
        <v>7.33</v>
      </c>
      <c r="G211" s="98">
        <f t="shared" si="8"/>
        <v>0</v>
      </c>
      <c r="H211" s="98"/>
      <c r="I211" s="152"/>
      <c r="J211" s="102"/>
      <c r="K211" s="98">
        <f>июл.25!K211+авг.25!H211-авг.25!G211</f>
        <v>0</v>
      </c>
    </row>
    <row r="212" spans="1:11">
      <c r="A212" s="45"/>
      <c r="B212" s="3">
        <v>199</v>
      </c>
      <c r="C212" s="95"/>
      <c r="D212" s="95"/>
      <c r="E212" s="95">
        <f t="shared" si="7"/>
        <v>0</v>
      </c>
      <c r="F212" s="142">
        <v>7.33</v>
      </c>
      <c r="G212" s="98">
        <f t="shared" si="8"/>
        <v>0</v>
      </c>
      <c r="H212" s="98"/>
      <c r="I212" s="152"/>
      <c r="J212" s="102"/>
      <c r="K212" s="98">
        <f>июл.25!K212+авг.25!H212-авг.25!G212</f>
        <v>0</v>
      </c>
    </row>
    <row r="213" spans="1:11">
      <c r="A213" s="45"/>
      <c r="B213" s="3">
        <v>200</v>
      </c>
      <c r="C213" s="95"/>
      <c r="D213" s="95"/>
      <c r="E213" s="95">
        <f t="shared" si="7"/>
        <v>0</v>
      </c>
      <c r="F213" s="142">
        <v>7.33</v>
      </c>
      <c r="G213" s="98">
        <f t="shared" si="8"/>
        <v>0</v>
      </c>
      <c r="H213" s="98"/>
      <c r="I213" s="152"/>
      <c r="J213" s="102"/>
      <c r="K213" s="98">
        <f>июл.25!K213+авг.25!H213-авг.25!G213</f>
        <v>-38279.269999999997</v>
      </c>
    </row>
    <row r="214" spans="1:11">
      <c r="A214" s="45"/>
      <c r="B214" s="3">
        <v>201</v>
      </c>
      <c r="C214" s="95"/>
      <c r="D214" s="95"/>
      <c r="E214" s="95">
        <f t="shared" si="7"/>
        <v>0</v>
      </c>
      <c r="F214" s="142">
        <v>7.33</v>
      </c>
      <c r="G214" s="98">
        <f t="shared" si="8"/>
        <v>0</v>
      </c>
      <c r="H214" s="98"/>
      <c r="I214" s="152"/>
      <c r="J214" s="102"/>
      <c r="K214" s="98">
        <f>июл.25!K214+авг.25!H214-авг.25!G214</f>
        <v>0</v>
      </c>
    </row>
    <row r="215" spans="1:11">
      <c r="A215" s="45"/>
      <c r="B215" s="3">
        <v>202</v>
      </c>
      <c r="C215" s="95"/>
      <c r="D215" s="95"/>
      <c r="E215" s="95">
        <f t="shared" si="7"/>
        <v>0</v>
      </c>
      <c r="F215" s="142">
        <v>7.33</v>
      </c>
      <c r="G215" s="98">
        <f t="shared" si="8"/>
        <v>0</v>
      </c>
      <c r="H215" s="98"/>
      <c r="I215" s="152"/>
      <c r="J215" s="102"/>
      <c r="K215" s="98">
        <f>июл.25!K215+авг.25!H215-авг.25!G215</f>
        <v>-1612.6000000000001</v>
      </c>
    </row>
    <row r="216" spans="1:11">
      <c r="A216" s="45"/>
      <c r="B216" s="3">
        <v>203</v>
      </c>
      <c r="C216" s="95"/>
      <c r="D216" s="95"/>
      <c r="E216" s="95">
        <f t="shared" si="7"/>
        <v>0</v>
      </c>
      <c r="F216" s="142">
        <v>7.33</v>
      </c>
      <c r="G216" s="98">
        <f t="shared" si="8"/>
        <v>0</v>
      </c>
      <c r="H216" s="98"/>
      <c r="I216" s="152"/>
      <c r="J216" s="102"/>
      <c r="K216" s="98">
        <f>июл.25!K216+авг.25!H216-авг.25!G216</f>
        <v>-391.04000000000008</v>
      </c>
    </row>
    <row r="217" spans="1:11">
      <c r="A217" s="45"/>
      <c r="B217" s="3">
        <v>204</v>
      </c>
      <c r="C217" s="95"/>
      <c r="D217" s="95"/>
      <c r="E217" s="95">
        <f t="shared" si="7"/>
        <v>0</v>
      </c>
      <c r="F217" s="142">
        <v>7.33</v>
      </c>
      <c r="G217" s="98">
        <f t="shared" si="8"/>
        <v>0</v>
      </c>
      <c r="H217" s="98"/>
      <c r="I217" s="152"/>
      <c r="J217" s="102"/>
      <c r="K217" s="98">
        <f>июл.25!K217+авг.25!H217-авг.25!G217</f>
        <v>-21.990000000000002</v>
      </c>
    </row>
    <row r="218" spans="1:11">
      <c r="A218" s="45"/>
      <c r="B218" s="3">
        <v>205</v>
      </c>
      <c r="C218" s="95"/>
      <c r="D218" s="95"/>
      <c r="E218" s="95">
        <f t="shared" si="7"/>
        <v>0</v>
      </c>
      <c r="F218" s="142">
        <v>7.33</v>
      </c>
      <c r="G218" s="98">
        <f t="shared" si="8"/>
        <v>0</v>
      </c>
      <c r="H218" s="98"/>
      <c r="I218" s="152"/>
      <c r="J218" s="102"/>
      <c r="K218" s="98">
        <f>июл.25!K218+авг.25!H218-авг.25!G218</f>
        <v>0</v>
      </c>
    </row>
    <row r="219" spans="1:11">
      <c r="A219" s="45"/>
      <c r="B219" s="3">
        <v>206</v>
      </c>
      <c r="C219" s="95"/>
      <c r="D219" s="95"/>
      <c r="E219" s="95">
        <f t="shared" si="7"/>
        <v>0</v>
      </c>
      <c r="F219" s="142">
        <v>7.33</v>
      </c>
      <c r="G219" s="98">
        <f t="shared" si="8"/>
        <v>0</v>
      </c>
      <c r="H219" s="98"/>
      <c r="I219" s="152"/>
      <c r="J219" s="102"/>
      <c r="K219" s="98">
        <f>июл.25!K219+авг.25!H219-авг.25!G219</f>
        <v>-22402.17</v>
      </c>
    </row>
    <row r="220" spans="1:11">
      <c r="A220" s="45"/>
      <c r="B220" s="3">
        <v>207</v>
      </c>
      <c r="C220" s="95"/>
      <c r="D220" s="95"/>
      <c r="E220" s="95">
        <f t="shared" si="7"/>
        <v>0</v>
      </c>
      <c r="F220" s="142">
        <v>7.33</v>
      </c>
      <c r="G220" s="98">
        <f t="shared" si="8"/>
        <v>0</v>
      </c>
      <c r="H220" s="98"/>
      <c r="I220" s="152"/>
      <c r="J220" s="102"/>
      <c r="K220" s="98">
        <f>июл.25!K220+авг.25!H220-авг.25!G220</f>
        <v>0</v>
      </c>
    </row>
    <row r="221" spans="1:11">
      <c r="A221" s="45"/>
      <c r="B221" s="3">
        <v>208</v>
      </c>
      <c r="C221" s="95"/>
      <c r="D221" s="95"/>
      <c r="E221" s="95">
        <f t="shared" si="7"/>
        <v>0</v>
      </c>
      <c r="F221" s="48">
        <v>5.13</v>
      </c>
      <c r="G221" s="98">
        <f t="shared" si="8"/>
        <v>0</v>
      </c>
      <c r="H221" s="98"/>
      <c r="I221" s="152"/>
      <c r="J221" s="102"/>
      <c r="K221" s="98">
        <f>июл.25!K221+авг.25!H221-авг.25!G221</f>
        <v>-13508.550000000001</v>
      </c>
    </row>
    <row r="222" spans="1:11">
      <c r="A222" s="45"/>
      <c r="B222" s="3">
        <v>209</v>
      </c>
      <c r="C222" s="95"/>
      <c r="D222" s="95"/>
      <c r="E222" s="95">
        <f t="shared" si="7"/>
        <v>0</v>
      </c>
      <c r="F222" s="3">
        <v>7.33</v>
      </c>
      <c r="G222" s="98">
        <f t="shared" si="8"/>
        <v>0</v>
      </c>
      <c r="H222" s="98"/>
      <c r="I222" s="152"/>
      <c r="J222" s="102"/>
      <c r="K222" s="98">
        <f>июл.25!K222+авг.25!H222-авг.25!G222</f>
        <v>-20142.84</v>
      </c>
    </row>
    <row r="223" spans="1:11">
      <c r="A223" s="45"/>
      <c r="B223" s="3" t="s">
        <v>37</v>
      </c>
      <c r="C223" s="95"/>
      <c r="D223" s="95"/>
      <c r="E223" s="95">
        <f t="shared" si="7"/>
        <v>0</v>
      </c>
      <c r="F223" s="3">
        <v>7.33</v>
      </c>
      <c r="G223" s="98">
        <f t="shared" si="8"/>
        <v>0</v>
      </c>
      <c r="H223" s="98"/>
      <c r="I223" s="152"/>
      <c r="J223" s="102"/>
      <c r="K223" s="98">
        <f>июл.25!K223+авг.25!H223-авг.25!G223</f>
        <v>-813.63</v>
      </c>
    </row>
    <row r="224" spans="1:11">
      <c r="A224" s="45"/>
      <c r="B224" s="3" t="s">
        <v>27</v>
      </c>
      <c r="C224" s="95"/>
      <c r="D224" s="95"/>
      <c r="E224" s="95">
        <f t="shared" si="7"/>
        <v>0</v>
      </c>
      <c r="F224" s="48">
        <v>5.13</v>
      </c>
      <c r="G224" s="98">
        <f t="shared" si="8"/>
        <v>0</v>
      </c>
      <c r="H224" s="98"/>
      <c r="I224" s="152"/>
      <c r="J224" s="102"/>
      <c r="K224" s="98">
        <f>июл.25!K224+авг.25!H224-авг.25!G224</f>
        <v>1812.0400000000002</v>
      </c>
    </row>
    <row r="225" spans="1:11">
      <c r="A225" s="45"/>
      <c r="B225" s="3">
        <v>210</v>
      </c>
      <c r="C225" s="95"/>
      <c r="D225" s="95"/>
      <c r="E225" s="95">
        <f t="shared" si="7"/>
        <v>0</v>
      </c>
      <c r="F225" s="142">
        <v>7.33</v>
      </c>
      <c r="G225" s="98">
        <f t="shared" si="8"/>
        <v>0</v>
      </c>
      <c r="H225" s="98"/>
      <c r="I225" s="152"/>
      <c r="J225" s="102"/>
      <c r="K225" s="98">
        <f>июл.25!K225+авг.25!H225-авг.25!G225</f>
        <v>727.7</v>
      </c>
    </row>
    <row r="226" spans="1:11">
      <c r="A226" s="45"/>
      <c r="B226" s="3">
        <v>211</v>
      </c>
      <c r="C226" s="95"/>
      <c r="D226" s="95"/>
      <c r="E226" s="95">
        <f t="shared" si="7"/>
        <v>0</v>
      </c>
      <c r="F226" s="142">
        <v>7.33</v>
      </c>
      <c r="G226" s="98">
        <f t="shared" si="8"/>
        <v>0</v>
      </c>
      <c r="H226" s="98"/>
      <c r="I226" s="152"/>
      <c r="J226" s="102"/>
      <c r="K226" s="98">
        <f>июл.25!K226+авг.25!H226-авг.25!G226</f>
        <v>-2243.5100000000002</v>
      </c>
    </row>
    <row r="227" spans="1:11">
      <c r="A227" s="45"/>
      <c r="B227" s="3">
        <v>212</v>
      </c>
      <c r="C227" s="95"/>
      <c r="D227" s="95"/>
      <c r="E227" s="95">
        <f t="shared" si="7"/>
        <v>0</v>
      </c>
      <c r="F227" s="142">
        <v>7.33</v>
      </c>
      <c r="G227" s="98">
        <f t="shared" si="8"/>
        <v>0</v>
      </c>
      <c r="H227" s="98"/>
      <c r="I227" s="152"/>
      <c r="J227" s="102"/>
      <c r="K227" s="98">
        <f>июл.25!K227+авг.25!H227-авг.25!G227</f>
        <v>0</v>
      </c>
    </row>
    <row r="228" spans="1:11">
      <c r="A228" s="45"/>
      <c r="B228" s="3">
        <v>213</v>
      </c>
      <c r="C228" s="95"/>
      <c r="D228" s="95"/>
      <c r="E228" s="95">
        <f t="shared" si="7"/>
        <v>0</v>
      </c>
      <c r="F228" s="142">
        <v>7.33</v>
      </c>
      <c r="G228" s="98">
        <f t="shared" si="8"/>
        <v>0</v>
      </c>
      <c r="H228" s="98"/>
      <c r="I228" s="152"/>
      <c r="J228" s="102"/>
      <c r="K228" s="98">
        <f>июл.25!K228+авг.25!H228-авг.25!G228</f>
        <v>0</v>
      </c>
    </row>
    <row r="229" spans="1:11">
      <c r="A229" s="45"/>
      <c r="B229" s="3">
        <v>214</v>
      </c>
      <c r="C229" s="95"/>
      <c r="D229" s="95"/>
      <c r="E229" s="95">
        <f t="shared" si="7"/>
        <v>0</v>
      </c>
      <c r="F229" s="142">
        <v>7.33</v>
      </c>
      <c r="G229" s="98">
        <f t="shared" si="8"/>
        <v>0</v>
      </c>
      <c r="H229" s="98"/>
      <c r="I229" s="152"/>
      <c r="J229" s="102"/>
      <c r="K229" s="98">
        <f>июл.25!K229+авг.25!H229-авг.25!G229</f>
        <v>0</v>
      </c>
    </row>
    <row r="230" spans="1:11">
      <c r="A230" s="45"/>
      <c r="B230" s="3">
        <v>215</v>
      </c>
      <c r="C230" s="95"/>
      <c r="D230" s="95"/>
      <c r="E230" s="95">
        <f t="shared" si="7"/>
        <v>0</v>
      </c>
      <c r="F230" s="142">
        <v>7.33</v>
      </c>
      <c r="G230" s="98">
        <f t="shared" si="8"/>
        <v>0</v>
      </c>
      <c r="H230" s="98"/>
      <c r="I230" s="152"/>
      <c r="J230" s="102"/>
      <c r="K230" s="98">
        <f>июл.25!K230+авг.25!H230-авг.25!G230</f>
        <v>3716.3100000000004</v>
      </c>
    </row>
    <row r="231" spans="1:11">
      <c r="A231" s="45"/>
      <c r="B231" s="3">
        <v>216</v>
      </c>
      <c r="C231" s="95"/>
      <c r="D231" s="95"/>
      <c r="E231" s="95">
        <f t="shared" si="7"/>
        <v>0</v>
      </c>
      <c r="F231" s="29">
        <v>5.13</v>
      </c>
      <c r="G231" s="98">
        <f t="shared" si="8"/>
        <v>0</v>
      </c>
      <c r="H231" s="98"/>
      <c r="I231" s="152"/>
      <c r="J231" s="102"/>
      <c r="K231" s="98">
        <f>июл.25!K231+авг.25!H231-авг.25!G231</f>
        <v>-47295.640000000007</v>
      </c>
    </row>
    <row r="232" spans="1:11">
      <c r="A232" s="45"/>
      <c r="B232" s="3" t="s">
        <v>25</v>
      </c>
      <c r="C232" s="95"/>
      <c r="D232" s="95"/>
      <c r="E232" s="95">
        <f t="shared" si="7"/>
        <v>0</v>
      </c>
      <c r="F232" s="29">
        <v>5.13</v>
      </c>
      <c r="G232" s="98">
        <f t="shared" si="8"/>
        <v>0</v>
      </c>
      <c r="H232" s="98"/>
      <c r="I232" s="152"/>
      <c r="J232" s="102"/>
      <c r="K232" s="98">
        <f>июл.25!K232+авг.25!H232-авг.25!G232</f>
        <v>-20577.260000000002</v>
      </c>
    </row>
    <row r="233" spans="1:11">
      <c r="A233" s="45"/>
      <c r="B233" s="3">
        <v>217</v>
      </c>
      <c r="C233" s="95"/>
      <c r="D233" s="95"/>
      <c r="E233" s="95">
        <f t="shared" si="7"/>
        <v>0</v>
      </c>
      <c r="F233" s="142">
        <v>7.33</v>
      </c>
      <c r="G233" s="98">
        <f t="shared" si="8"/>
        <v>0</v>
      </c>
      <c r="H233" s="98"/>
      <c r="I233" s="152"/>
      <c r="J233" s="102"/>
      <c r="K233" s="98">
        <f>июл.25!K233+авг.25!H233-авг.25!G233</f>
        <v>-7190.73</v>
      </c>
    </row>
    <row r="234" spans="1:11">
      <c r="A234" s="45"/>
      <c r="B234" s="3" t="s">
        <v>40</v>
      </c>
      <c r="C234" s="95"/>
      <c r="D234" s="95"/>
      <c r="E234" s="95">
        <f t="shared" si="7"/>
        <v>0</v>
      </c>
      <c r="F234" s="142">
        <v>7.33</v>
      </c>
      <c r="G234" s="98">
        <f t="shared" si="8"/>
        <v>0</v>
      </c>
      <c r="H234" s="98"/>
      <c r="I234" s="152"/>
      <c r="J234" s="102"/>
      <c r="K234" s="98">
        <f>июл.25!K234+авг.25!H234-авг.25!G234</f>
        <v>-7274.37</v>
      </c>
    </row>
    <row r="235" spans="1:11">
      <c r="A235" s="45"/>
      <c r="B235" s="3">
        <v>218</v>
      </c>
      <c r="C235" s="95"/>
      <c r="D235" s="95"/>
      <c r="E235" s="95">
        <f t="shared" si="7"/>
        <v>0</v>
      </c>
      <c r="F235" s="142">
        <v>7.33</v>
      </c>
      <c r="G235" s="98">
        <f t="shared" si="8"/>
        <v>0</v>
      </c>
      <c r="H235" s="98"/>
      <c r="I235" s="152"/>
      <c r="J235" s="102"/>
      <c r="K235" s="98">
        <f>июл.25!K235+авг.25!H235-авг.25!G235</f>
        <v>0</v>
      </c>
    </row>
    <row r="236" spans="1:11">
      <c r="A236" s="45"/>
      <c r="B236" s="3">
        <v>219</v>
      </c>
      <c r="C236" s="95"/>
      <c r="D236" s="95"/>
      <c r="E236" s="95">
        <f t="shared" si="7"/>
        <v>0</v>
      </c>
      <c r="F236" s="142">
        <v>7.33</v>
      </c>
      <c r="G236" s="98">
        <f t="shared" si="8"/>
        <v>0</v>
      </c>
      <c r="H236" s="98"/>
      <c r="I236" s="152"/>
      <c r="J236" s="102"/>
      <c r="K236" s="98">
        <f>июл.25!K236+авг.25!H236-авг.25!G236</f>
        <v>0</v>
      </c>
    </row>
    <row r="237" spans="1:11">
      <c r="A237" s="45"/>
      <c r="B237" s="3">
        <v>220</v>
      </c>
      <c r="C237" s="95"/>
      <c r="D237" s="95"/>
      <c r="E237" s="95">
        <f t="shared" si="7"/>
        <v>0</v>
      </c>
      <c r="F237" s="142">
        <v>7.33</v>
      </c>
      <c r="G237" s="98">
        <f t="shared" si="8"/>
        <v>0</v>
      </c>
      <c r="H237" s="98"/>
      <c r="I237" s="152"/>
      <c r="J237" s="102"/>
      <c r="K237" s="98">
        <f>июл.25!K237+авг.25!H237-авг.25!G237</f>
        <v>0</v>
      </c>
    </row>
    <row r="238" spans="1:11">
      <c r="A238" s="45"/>
      <c r="B238" s="3">
        <v>221</v>
      </c>
      <c r="C238" s="95"/>
      <c r="D238" s="95"/>
      <c r="E238" s="95">
        <f t="shared" si="7"/>
        <v>0</v>
      </c>
      <c r="F238" s="142">
        <v>7.33</v>
      </c>
      <c r="G238" s="98">
        <f t="shared" si="8"/>
        <v>0</v>
      </c>
      <c r="H238" s="98"/>
      <c r="I238" s="152"/>
      <c r="J238" s="102"/>
      <c r="K238" s="98">
        <f>июл.25!K238+авг.25!H238-авг.25!G238</f>
        <v>0</v>
      </c>
    </row>
    <row r="239" spans="1:11">
      <c r="A239" s="45"/>
      <c r="B239" s="3">
        <v>222</v>
      </c>
      <c r="C239" s="95"/>
      <c r="D239" s="95"/>
      <c r="E239" s="95">
        <f t="shared" si="7"/>
        <v>0</v>
      </c>
      <c r="F239" s="142">
        <v>7.33</v>
      </c>
      <c r="G239" s="98">
        <f t="shared" si="8"/>
        <v>0</v>
      </c>
      <c r="H239" s="98"/>
      <c r="I239" s="152"/>
      <c r="J239" s="102"/>
      <c r="K239" s="98">
        <f>июл.25!K239+авг.25!H239-авг.25!G239</f>
        <v>0</v>
      </c>
    </row>
    <row r="240" spans="1:11">
      <c r="A240" s="45"/>
      <c r="B240" s="3">
        <v>223</v>
      </c>
      <c r="C240" s="95"/>
      <c r="D240" s="95"/>
      <c r="E240" s="95">
        <f t="shared" si="7"/>
        <v>0</v>
      </c>
      <c r="F240" s="142">
        <v>7.33</v>
      </c>
      <c r="G240" s="98">
        <f t="shared" si="8"/>
        <v>0</v>
      </c>
      <c r="H240" s="98"/>
      <c r="I240" s="152"/>
      <c r="J240" s="102"/>
      <c r="K240" s="98">
        <f>июл.25!K240+авг.25!H240-авг.25!G240</f>
        <v>1253.0899999999999</v>
      </c>
    </row>
    <row r="241" spans="1:11">
      <c r="A241" s="45"/>
      <c r="B241" s="3">
        <v>224</v>
      </c>
      <c r="C241" s="95"/>
      <c r="D241" s="95"/>
      <c r="E241" s="95">
        <f t="shared" si="7"/>
        <v>0</v>
      </c>
      <c r="F241" s="142">
        <v>7.33</v>
      </c>
      <c r="G241" s="98">
        <f t="shared" si="8"/>
        <v>0</v>
      </c>
      <c r="H241" s="98"/>
      <c r="I241" s="152"/>
      <c r="J241" s="102"/>
      <c r="K241" s="98">
        <f>июл.25!K241+авг.25!H241-авг.25!G241</f>
        <v>-2191.67</v>
      </c>
    </row>
    <row r="242" spans="1:11">
      <c r="A242" s="45"/>
      <c r="B242" s="3">
        <v>225</v>
      </c>
      <c r="C242" s="95"/>
      <c r="D242" s="95"/>
      <c r="E242" s="95">
        <f t="shared" si="7"/>
        <v>0</v>
      </c>
      <c r="F242" s="142">
        <v>7.33</v>
      </c>
      <c r="G242" s="98">
        <f t="shared" si="8"/>
        <v>0</v>
      </c>
      <c r="H242" s="98"/>
      <c r="I242" s="152"/>
      <c r="J242" s="102"/>
      <c r="K242" s="98">
        <f>июл.25!K242+авг.25!H242-авг.25!G242</f>
        <v>-2184.1799999999998</v>
      </c>
    </row>
    <row r="243" spans="1:11">
      <c r="A243" s="45"/>
      <c r="B243" s="3">
        <v>226</v>
      </c>
      <c r="C243" s="95"/>
      <c r="D243" s="95"/>
      <c r="E243" s="95">
        <f t="shared" si="7"/>
        <v>0</v>
      </c>
      <c r="F243" s="142">
        <v>7.33</v>
      </c>
      <c r="G243" s="98">
        <f t="shared" si="8"/>
        <v>0</v>
      </c>
      <c r="H243" s="98"/>
      <c r="I243" s="152"/>
      <c r="J243" s="102"/>
      <c r="K243" s="98">
        <f>июл.25!K243+авг.25!H243-авг.25!G243</f>
        <v>-11420.140000000001</v>
      </c>
    </row>
    <row r="244" spans="1:11">
      <c r="A244" s="45"/>
      <c r="B244" s="3">
        <v>227</v>
      </c>
      <c r="C244" s="95"/>
      <c r="D244" s="95"/>
      <c r="E244" s="95">
        <f t="shared" si="7"/>
        <v>0</v>
      </c>
      <c r="F244" s="142">
        <v>7.33</v>
      </c>
      <c r="G244" s="98">
        <f t="shared" si="8"/>
        <v>0</v>
      </c>
      <c r="H244" s="98"/>
      <c r="I244" s="152"/>
      <c r="J244" s="102"/>
      <c r="K244" s="98">
        <f>июл.25!K244+авг.25!H244-авг.25!G244</f>
        <v>-33009.229999999996</v>
      </c>
    </row>
    <row r="245" spans="1:11">
      <c r="A245" s="45"/>
      <c r="B245" s="3">
        <v>228</v>
      </c>
      <c r="C245" s="95"/>
      <c r="D245" s="95"/>
      <c r="E245" s="95">
        <f t="shared" si="7"/>
        <v>0</v>
      </c>
      <c r="F245" s="142">
        <v>7.33</v>
      </c>
      <c r="G245" s="98">
        <f t="shared" si="8"/>
        <v>0</v>
      </c>
      <c r="H245" s="98"/>
      <c r="I245" s="152"/>
      <c r="J245" s="102"/>
      <c r="K245" s="98">
        <f>июл.25!K245+авг.25!H245-авг.25!G245</f>
        <v>-2484.87</v>
      </c>
    </row>
    <row r="246" spans="1:11">
      <c r="A246" s="45"/>
      <c r="B246" s="3">
        <v>229</v>
      </c>
      <c r="C246" s="95"/>
      <c r="D246" s="95"/>
      <c r="E246" s="95">
        <f t="shared" si="7"/>
        <v>0</v>
      </c>
      <c r="F246" s="142">
        <v>7.33</v>
      </c>
      <c r="G246" s="98">
        <f t="shared" si="8"/>
        <v>0</v>
      </c>
      <c r="H246" s="98"/>
      <c r="I246" s="152"/>
      <c r="J246" s="102"/>
      <c r="K246" s="98">
        <f>июл.25!K246+авг.25!H246-авг.25!G246</f>
        <v>0</v>
      </c>
    </row>
    <row r="247" spans="1:11">
      <c r="A247" s="45"/>
      <c r="B247" s="3">
        <v>230</v>
      </c>
      <c r="C247" s="95"/>
      <c r="D247" s="95"/>
      <c r="E247" s="95">
        <f t="shared" si="7"/>
        <v>0</v>
      </c>
      <c r="F247" s="142">
        <v>7.33</v>
      </c>
      <c r="G247" s="98">
        <f t="shared" si="8"/>
        <v>0</v>
      </c>
      <c r="H247" s="98"/>
      <c r="I247" s="152"/>
      <c r="J247" s="102"/>
      <c r="K247" s="98">
        <f>июл.25!K247+авг.25!H247-авг.25!G247</f>
        <v>0</v>
      </c>
    </row>
    <row r="248" spans="1:11">
      <c r="A248" s="45"/>
      <c r="B248" s="3">
        <v>231</v>
      </c>
      <c r="C248" s="95"/>
      <c r="D248" s="95"/>
      <c r="E248" s="95">
        <f t="shared" si="7"/>
        <v>0</v>
      </c>
      <c r="F248" s="29">
        <v>5.13</v>
      </c>
      <c r="G248" s="98">
        <f t="shared" si="8"/>
        <v>0</v>
      </c>
      <c r="H248" s="98"/>
      <c r="I248" s="152"/>
      <c r="J248" s="102"/>
      <c r="K248" s="98">
        <f>июл.25!K248+авг.25!H248-авг.25!G248</f>
        <v>-733</v>
      </c>
    </row>
    <row r="249" spans="1:11">
      <c r="A249" s="45"/>
      <c r="B249" s="3">
        <v>232</v>
      </c>
      <c r="C249" s="95"/>
      <c r="D249" s="95"/>
      <c r="E249" s="95">
        <f t="shared" si="7"/>
        <v>0</v>
      </c>
      <c r="F249" s="142">
        <v>7.33</v>
      </c>
      <c r="G249" s="98">
        <f t="shared" si="8"/>
        <v>0</v>
      </c>
      <c r="H249" s="98"/>
      <c r="I249" s="152"/>
      <c r="J249" s="102"/>
      <c r="K249" s="98">
        <f>июл.25!K249+авг.25!H249-авг.25!G249</f>
        <v>0</v>
      </c>
    </row>
    <row r="250" spans="1:11">
      <c r="A250" s="45"/>
      <c r="B250" s="3">
        <v>233</v>
      </c>
      <c r="C250" s="95"/>
      <c r="D250" s="95"/>
      <c r="E250" s="95">
        <f t="shared" si="7"/>
        <v>0</v>
      </c>
      <c r="F250" s="142">
        <v>7.33</v>
      </c>
      <c r="G250" s="98">
        <f t="shared" si="8"/>
        <v>0</v>
      </c>
      <c r="H250" s="98"/>
      <c r="I250" s="152"/>
      <c r="J250" s="102"/>
      <c r="K250" s="98">
        <f>июл.25!K250+авг.25!H250-авг.25!G250</f>
        <v>-43.980000000000004</v>
      </c>
    </row>
    <row r="251" spans="1:11">
      <c r="A251" s="45"/>
      <c r="B251" s="3">
        <v>234</v>
      </c>
      <c r="C251" s="95"/>
      <c r="D251" s="95"/>
      <c r="E251" s="95">
        <f t="shared" si="7"/>
        <v>0</v>
      </c>
      <c r="F251" s="142">
        <v>7.33</v>
      </c>
      <c r="G251" s="98">
        <f t="shared" si="8"/>
        <v>0</v>
      </c>
      <c r="H251" s="98"/>
      <c r="I251" s="152"/>
      <c r="J251" s="102"/>
      <c r="K251" s="98">
        <f>июл.25!K251+авг.25!H251-авг.25!G251</f>
        <v>-14807.05</v>
      </c>
    </row>
    <row r="252" spans="1:11">
      <c r="A252" s="45"/>
      <c r="B252" s="3">
        <v>235</v>
      </c>
      <c r="C252" s="95"/>
      <c r="D252" s="95"/>
      <c r="E252" s="95">
        <f t="shared" si="7"/>
        <v>0</v>
      </c>
      <c r="F252" s="142">
        <v>7.33</v>
      </c>
      <c r="G252" s="98">
        <f t="shared" si="8"/>
        <v>0</v>
      </c>
      <c r="H252" s="98"/>
      <c r="I252" s="152"/>
      <c r="J252" s="102"/>
      <c r="K252" s="98">
        <f>июл.25!K252+авг.25!H252-авг.25!G252</f>
        <v>-579.07000000000005</v>
      </c>
    </row>
    <row r="253" spans="1:11">
      <c r="A253" s="45"/>
      <c r="B253" s="3">
        <v>236</v>
      </c>
      <c r="C253" s="95"/>
      <c r="D253" s="95"/>
      <c r="E253" s="95">
        <f t="shared" si="7"/>
        <v>0</v>
      </c>
      <c r="F253" s="142">
        <v>7.33</v>
      </c>
      <c r="G253" s="98">
        <f t="shared" si="8"/>
        <v>0</v>
      </c>
      <c r="H253" s="98"/>
      <c r="I253" s="152"/>
      <c r="J253" s="102"/>
      <c r="K253" s="98">
        <f>июл.25!K253+авг.25!H253-авг.25!G253</f>
        <v>-945.57</v>
      </c>
    </row>
    <row r="254" spans="1:11">
      <c r="A254" s="45"/>
      <c r="B254" s="3">
        <v>237</v>
      </c>
      <c r="C254" s="95"/>
      <c r="D254" s="95"/>
      <c r="E254" s="95">
        <f t="shared" si="7"/>
        <v>0</v>
      </c>
      <c r="F254" s="142">
        <v>7.33</v>
      </c>
      <c r="G254" s="98">
        <f t="shared" si="8"/>
        <v>0</v>
      </c>
      <c r="H254" s="98"/>
      <c r="I254" s="152"/>
      <c r="J254" s="102"/>
      <c r="K254" s="98">
        <f>июл.25!K254+авг.25!H254-авг.25!G254</f>
        <v>-7.33</v>
      </c>
    </row>
    <row r="255" spans="1:11">
      <c r="A255" s="45"/>
      <c r="B255" s="3">
        <v>238</v>
      </c>
      <c r="C255" s="95"/>
      <c r="D255" s="95"/>
      <c r="E255" s="95">
        <f t="shared" si="7"/>
        <v>0</v>
      </c>
      <c r="F255" s="142">
        <v>7.33</v>
      </c>
      <c r="G255" s="98">
        <f t="shared" si="8"/>
        <v>0</v>
      </c>
      <c r="H255" s="98"/>
      <c r="I255" s="152"/>
      <c r="J255" s="102"/>
      <c r="K255" s="98">
        <f>июл.25!K255+авг.25!H255-авг.25!G255</f>
        <v>0</v>
      </c>
    </row>
    <row r="256" spans="1:11">
      <c r="A256" s="45"/>
      <c r="B256" s="3">
        <v>239</v>
      </c>
      <c r="C256" s="95"/>
      <c r="D256" s="95"/>
      <c r="E256" s="95">
        <f t="shared" si="7"/>
        <v>0</v>
      </c>
      <c r="F256" s="142">
        <v>7.33</v>
      </c>
      <c r="G256" s="98">
        <f t="shared" si="8"/>
        <v>0</v>
      </c>
      <c r="H256" s="98"/>
      <c r="I256" s="152"/>
      <c r="J256" s="102"/>
      <c r="K256" s="98">
        <f>июл.25!K256+авг.25!H256-авг.25!G256</f>
        <v>0</v>
      </c>
    </row>
    <row r="257" spans="1:11">
      <c r="A257" s="45"/>
      <c r="B257" s="3">
        <v>240</v>
      </c>
      <c r="C257" s="95"/>
      <c r="D257" s="95"/>
      <c r="E257" s="95">
        <f t="shared" si="7"/>
        <v>0</v>
      </c>
      <c r="F257" s="142">
        <v>7.33</v>
      </c>
      <c r="G257" s="98">
        <f t="shared" si="8"/>
        <v>0</v>
      </c>
      <c r="H257" s="98"/>
      <c r="I257" s="152"/>
      <c r="J257" s="102"/>
      <c r="K257" s="98">
        <f>июл.25!K257+авг.25!H257-авг.25!G257</f>
        <v>14855.620000000003</v>
      </c>
    </row>
    <row r="258" spans="1:11">
      <c r="A258" s="45"/>
      <c r="B258" s="3">
        <v>241</v>
      </c>
      <c r="C258" s="95"/>
      <c r="D258" s="95"/>
      <c r="E258" s="95">
        <f t="shared" si="7"/>
        <v>0</v>
      </c>
      <c r="F258" s="142">
        <v>7.33</v>
      </c>
      <c r="G258" s="98">
        <f t="shared" si="8"/>
        <v>0</v>
      </c>
      <c r="H258" s="98"/>
      <c r="I258" s="152"/>
      <c r="J258" s="102"/>
      <c r="K258" s="98">
        <f>июл.25!K258+авг.25!H258-авг.25!G258</f>
        <v>0</v>
      </c>
    </row>
    <row r="259" spans="1:11">
      <c r="A259" s="45"/>
      <c r="B259" s="3">
        <v>242</v>
      </c>
      <c r="C259" s="95"/>
      <c r="D259" s="95"/>
      <c r="E259" s="95">
        <f t="shared" si="7"/>
        <v>0</v>
      </c>
      <c r="F259" s="142">
        <v>7.33</v>
      </c>
      <c r="G259" s="98">
        <f t="shared" si="8"/>
        <v>0</v>
      </c>
      <c r="H259" s="98"/>
      <c r="I259" s="152"/>
      <c r="J259" s="102"/>
      <c r="K259" s="98">
        <f>июл.25!K259+авг.25!H259-авг.25!G259</f>
        <v>0</v>
      </c>
    </row>
    <row r="260" spans="1:11">
      <c r="A260" s="45"/>
      <c r="B260" s="3">
        <v>243</v>
      </c>
      <c r="C260" s="95"/>
      <c r="D260" s="95"/>
      <c r="E260" s="95">
        <f t="shared" si="7"/>
        <v>0</v>
      </c>
      <c r="F260" s="142">
        <v>7.33</v>
      </c>
      <c r="G260" s="98">
        <f t="shared" si="8"/>
        <v>0</v>
      </c>
      <c r="H260" s="98"/>
      <c r="I260" s="152"/>
      <c r="J260" s="102"/>
      <c r="K260" s="98">
        <f>июл.25!K260+авг.25!H260-авг.25!G260</f>
        <v>0</v>
      </c>
    </row>
    <row r="261" spans="1:11">
      <c r="A261" s="45"/>
      <c r="B261" s="3">
        <v>244</v>
      </c>
      <c r="C261" s="95"/>
      <c r="D261" s="95"/>
      <c r="E261" s="95">
        <f t="shared" si="7"/>
        <v>0</v>
      </c>
      <c r="F261" s="142">
        <v>7.33</v>
      </c>
      <c r="G261" s="98">
        <f t="shared" si="8"/>
        <v>0</v>
      </c>
      <c r="H261" s="98"/>
      <c r="I261" s="152"/>
      <c r="J261" s="102"/>
      <c r="K261" s="98">
        <f>июл.25!K261+авг.25!H261-авг.25!G261</f>
        <v>0</v>
      </c>
    </row>
    <row r="262" spans="1:11">
      <c r="A262" s="45"/>
      <c r="B262" s="3">
        <v>245</v>
      </c>
      <c r="C262" s="95"/>
      <c r="D262" s="95"/>
      <c r="E262" s="95">
        <f t="shared" si="7"/>
        <v>0</v>
      </c>
      <c r="F262" s="142">
        <v>7.33</v>
      </c>
      <c r="G262" s="98">
        <f t="shared" si="8"/>
        <v>0</v>
      </c>
      <c r="H262" s="98"/>
      <c r="I262" s="152"/>
      <c r="J262" s="102"/>
      <c r="K262" s="98">
        <f>июл.25!K262+авг.25!H262-авг.25!G262</f>
        <v>0</v>
      </c>
    </row>
    <row r="263" spans="1:11">
      <c r="A263" s="45"/>
      <c r="B263" s="3">
        <v>246</v>
      </c>
      <c r="C263" s="95"/>
      <c r="D263" s="95"/>
      <c r="E263" s="95">
        <f t="shared" si="7"/>
        <v>0</v>
      </c>
      <c r="F263" s="142">
        <v>7.33</v>
      </c>
      <c r="G263" s="98">
        <f t="shared" si="8"/>
        <v>0</v>
      </c>
      <c r="H263" s="98"/>
      <c r="I263" s="152"/>
      <c r="J263" s="102"/>
      <c r="K263" s="98">
        <f>июл.25!K263+авг.25!H263-авг.25!G263</f>
        <v>-5104.1899999999996</v>
      </c>
    </row>
    <row r="264" spans="1:11">
      <c r="A264" s="45"/>
      <c r="B264" s="3">
        <v>247</v>
      </c>
      <c r="C264" s="95"/>
      <c r="D264" s="95"/>
      <c r="E264" s="95">
        <f t="shared" si="7"/>
        <v>0</v>
      </c>
      <c r="F264" s="142">
        <v>7.33</v>
      </c>
      <c r="G264" s="98">
        <f t="shared" si="8"/>
        <v>0</v>
      </c>
      <c r="H264" s="98"/>
      <c r="I264" s="152"/>
      <c r="J264" s="102"/>
      <c r="K264" s="98">
        <f>июл.25!K264+авг.25!H264-авг.25!G264</f>
        <v>-14894.559999999998</v>
      </c>
    </row>
    <row r="265" spans="1:11">
      <c r="A265" s="45"/>
      <c r="B265" s="3">
        <v>248</v>
      </c>
      <c r="C265" s="95"/>
      <c r="D265" s="95"/>
      <c r="E265" s="95">
        <f t="shared" si="7"/>
        <v>0</v>
      </c>
      <c r="F265" s="142">
        <v>7.33</v>
      </c>
      <c r="G265" s="98">
        <f t="shared" si="8"/>
        <v>0</v>
      </c>
      <c r="H265" s="98"/>
      <c r="I265" s="152"/>
      <c r="J265" s="102"/>
      <c r="K265" s="98">
        <f>июл.25!K265+авг.25!H265-авг.25!G265</f>
        <v>0</v>
      </c>
    </row>
    <row r="266" spans="1:11">
      <c r="A266" s="45"/>
      <c r="B266" s="3">
        <v>249</v>
      </c>
      <c r="C266" s="95"/>
      <c r="D266" s="95"/>
      <c r="E266" s="95">
        <f t="shared" si="7"/>
        <v>0</v>
      </c>
      <c r="F266" s="142">
        <v>7.33</v>
      </c>
      <c r="G266" s="98">
        <f t="shared" si="8"/>
        <v>0</v>
      </c>
      <c r="H266" s="98"/>
      <c r="I266" s="152"/>
      <c r="J266" s="102"/>
      <c r="K266" s="98">
        <f>июл.25!K266+авг.25!H266-авг.25!G266</f>
        <v>-22328.86</v>
      </c>
    </row>
    <row r="267" spans="1:11">
      <c r="A267" s="45"/>
      <c r="B267" s="3">
        <v>250</v>
      </c>
      <c r="C267" s="95"/>
      <c r="D267" s="95"/>
      <c r="E267" s="95">
        <f t="shared" si="7"/>
        <v>0</v>
      </c>
      <c r="F267" s="142">
        <v>7.33</v>
      </c>
      <c r="G267" s="98">
        <f t="shared" si="8"/>
        <v>0</v>
      </c>
      <c r="H267" s="98"/>
      <c r="I267" s="152"/>
      <c r="J267" s="102"/>
      <c r="K267" s="98">
        <f>июл.25!K267+авг.25!H267-авг.25!G267</f>
        <v>-11795.51</v>
      </c>
    </row>
    <row r="268" spans="1:11">
      <c r="A268" s="45"/>
      <c r="B268" s="3" t="s">
        <v>39</v>
      </c>
      <c r="C268" s="95"/>
      <c r="D268" s="95"/>
      <c r="E268" s="95">
        <f t="shared" si="7"/>
        <v>0</v>
      </c>
      <c r="F268" s="142">
        <v>7.33</v>
      </c>
      <c r="G268" s="98">
        <f t="shared" si="8"/>
        <v>0</v>
      </c>
      <c r="H268" s="98"/>
      <c r="I268" s="152"/>
      <c r="J268" s="102"/>
      <c r="K268" s="98">
        <f>июл.25!K268+авг.25!H268-авг.25!G268</f>
        <v>0</v>
      </c>
    </row>
    <row r="269" spans="1:11">
      <c r="A269" s="45"/>
      <c r="B269" s="3">
        <v>251</v>
      </c>
      <c r="C269" s="95"/>
      <c r="D269" s="95"/>
      <c r="E269" s="95">
        <f t="shared" si="7"/>
        <v>0</v>
      </c>
      <c r="F269" s="48">
        <v>5.13</v>
      </c>
      <c r="G269" s="98">
        <f t="shared" si="8"/>
        <v>0</v>
      </c>
      <c r="H269" s="98"/>
      <c r="I269" s="152"/>
      <c r="J269" s="102"/>
      <c r="K269" s="98">
        <f>июл.25!K269+авг.25!H269-авг.25!G269</f>
        <v>-3854.64</v>
      </c>
    </row>
    <row r="270" spans="1:11">
      <c r="A270" s="45"/>
      <c r="B270" s="3">
        <v>252</v>
      </c>
      <c r="C270" s="95"/>
      <c r="D270" s="95"/>
      <c r="E270" s="95">
        <f t="shared" si="7"/>
        <v>0</v>
      </c>
      <c r="F270" s="48">
        <v>5.13</v>
      </c>
      <c r="G270" s="98">
        <f t="shared" si="8"/>
        <v>0</v>
      </c>
      <c r="H270" s="98"/>
      <c r="I270" s="152"/>
      <c r="J270" s="102"/>
      <c r="K270" s="98">
        <f>июл.25!K270+авг.25!H270-авг.25!G270</f>
        <v>-25866.550000000003</v>
      </c>
    </row>
    <row r="271" spans="1:11">
      <c r="A271" s="45"/>
      <c r="B271" s="3">
        <v>253</v>
      </c>
      <c r="C271" s="95"/>
      <c r="D271" s="95"/>
      <c r="E271" s="95">
        <f t="shared" si="7"/>
        <v>0</v>
      </c>
      <c r="F271" s="48">
        <v>5.13</v>
      </c>
      <c r="G271" s="98">
        <f t="shared" si="8"/>
        <v>0</v>
      </c>
      <c r="H271" s="98"/>
      <c r="I271" s="152"/>
      <c r="J271" s="102"/>
      <c r="K271" s="98">
        <f>июл.25!K271+авг.25!H271-авг.25!G271</f>
        <v>-3203.2100000000005</v>
      </c>
    </row>
    <row r="272" spans="1:11">
      <c r="A272" s="56"/>
      <c r="B272" s="3">
        <v>254</v>
      </c>
      <c r="C272" s="95"/>
      <c r="D272" s="95"/>
      <c r="E272" s="95">
        <f t="shared" ref="E272:E332" si="9">D272-C272</f>
        <v>0</v>
      </c>
      <c r="F272" s="48">
        <v>5.13</v>
      </c>
      <c r="G272" s="98">
        <f t="shared" ref="G272:G332" si="10">F272*E272</f>
        <v>0</v>
      </c>
      <c r="H272" s="98"/>
      <c r="I272" s="152"/>
      <c r="J272" s="102"/>
      <c r="K272" s="98">
        <f>июл.25!K272+авг.25!H272-авг.25!G272</f>
        <v>-17957.71</v>
      </c>
    </row>
    <row r="273" spans="1:11">
      <c r="A273" s="45"/>
      <c r="B273" s="3">
        <v>255</v>
      </c>
      <c r="C273" s="95"/>
      <c r="D273" s="95"/>
      <c r="E273" s="95">
        <f t="shared" si="9"/>
        <v>0</v>
      </c>
      <c r="F273" s="132">
        <v>7.33</v>
      </c>
      <c r="G273" s="98">
        <f t="shared" si="10"/>
        <v>0</v>
      </c>
      <c r="H273" s="98"/>
      <c r="I273" s="152"/>
      <c r="J273" s="102"/>
      <c r="K273" s="98">
        <f>июл.25!K273+авг.25!H273-авг.25!G273</f>
        <v>0</v>
      </c>
    </row>
    <row r="274" spans="1:11">
      <c r="A274" s="45"/>
      <c r="B274" s="3">
        <v>256</v>
      </c>
      <c r="C274" s="95"/>
      <c r="D274" s="95"/>
      <c r="E274" s="95">
        <f t="shared" si="9"/>
        <v>0</v>
      </c>
      <c r="F274" s="132">
        <v>7.33</v>
      </c>
      <c r="G274" s="98">
        <f t="shared" si="10"/>
        <v>0</v>
      </c>
      <c r="H274" s="98"/>
      <c r="I274" s="152"/>
      <c r="J274" s="102"/>
      <c r="K274" s="98">
        <f>июл.25!K274+авг.25!H274-авг.25!G274</f>
        <v>-219.90000000000003</v>
      </c>
    </row>
    <row r="275" spans="1:11">
      <c r="A275" s="45"/>
      <c r="B275" s="3">
        <v>257</v>
      </c>
      <c r="C275" s="95"/>
      <c r="D275" s="95"/>
      <c r="E275" s="95">
        <f t="shared" si="9"/>
        <v>0</v>
      </c>
      <c r="F275" s="132">
        <v>7.33</v>
      </c>
      <c r="G275" s="98">
        <f t="shared" si="10"/>
        <v>0</v>
      </c>
      <c r="H275" s="98"/>
      <c r="I275" s="152"/>
      <c r="J275" s="102"/>
      <c r="K275" s="98">
        <f>июл.25!K275+авг.25!H275-авг.25!G275</f>
        <v>0</v>
      </c>
    </row>
    <row r="276" spans="1:11">
      <c r="A276" s="45"/>
      <c r="B276" s="3">
        <v>258</v>
      </c>
      <c r="C276" s="95"/>
      <c r="D276" s="95"/>
      <c r="E276" s="95">
        <f t="shared" si="9"/>
        <v>0</v>
      </c>
      <c r="F276" s="132">
        <v>7.33</v>
      </c>
      <c r="G276" s="98">
        <f t="shared" si="10"/>
        <v>0</v>
      </c>
      <c r="H276" s="98"/>
      <c r="I276" s="152"/>
      <c r="J276" s="102"/>
      <c r="K276" s="98">
        <f>июл.25!K276+авг.25!H276-авг.25!G276</f>
        <v>-886.93</v>
      </c>
    </row>
    <row r="277" spans="1:11">
      <c r="A277" s="45"/>
      <c r="B277" s="3">
        <v>259</v>
      </c>
      <c r="C277" s="95"/>
      <c r="D277" s="95"/>
      <c r="E277" s="95">
        <f t="shared" si="9"/>
        <v>0</v>
      </c>
      <c r="F277" s="132">
        <v>7.33</v>
      </c>
      <c r="G277" s="98">
        <f t="shared" si="10"/>
        <v>0</v>
      </c>
      <c r="H277" s="98"/>
      <c r="I277" s="152"/>
      <c r="J277" s="102"/>
      <c r="K277" s="98">
        <f>июл.25!K277+авг.25!H277-авг.25!G277</f>
        <v>-234.56</v>
      </c>
    </row>
    <row r="278" spans="1:11">
      <c r="A278" s="45"/>
      <c r="B278" s="3">
        <v>260</v>
      </c>
      <c r="C278" s="95"/>
      <c r="D278" s="95"/>
      <c r="E278" s="95">
        <f t="shared" si="9"/>
        <v>0</v>
      </c>
      <c r="F278" s="132">
        <v>7.33</v>
      </c>
      <c r="G278" s="98">
        <f t="shared" si="10"/>
        <v>0</v>
      </c>
      <c r="H278" s="98"/>
      <c r="I278" s="152"/>
      <c r="J278" s="102"/>
      <c r="K278" s="98">
        <f>июл.25!K278+авг.25!H278-авг.25!G278</f>
        <v>0</v>
      </c>
    </row>
    <row r="279" spans="1:11">
      <c r="A279" s="55"/>
      <c r="B279" s="3">
        <v>261</v>
      </c>
      <c r="C279" s="95"/>
      <c r="D279" s="95"/>
      <c r="E279" s="95">
        <f t="shared" si="9"/>
        <v>0</v>
      </c>
      <c r="F279" s="132">
        <v>7.33</v>
      </c>
      <c r="G279" s="98">
        <f t="shared" si="10"/>
        <v>0</v>
      </c>
      <c r="H279" s="98"/>
      <c r="I279" s="152"/>
      <c r="J279" s="102"/>
      <c r="K279" s="98">
        <f>июл.25!K279+авг.25!H279-авг.25!G279</f>
        <v>0</v>
      </c>
    </row>
    <row r="280" spans="1:11">
      <c r="A280" s="45"/>
      <c r="B280" s="3">
        <v>262</v>
      </c>
      <c r="C280" s="95"/>
      <c r="D280" s="95"/>
      <c r="E280" s="95">
        <f t="shared" si="9"/>
        <v>0</v>
      </c>
      <c r="F280" s="132">
        <v>7.33</v>
      </c>
      <c r="G280" s="98">
        <f t="shared" si="10"/>
        <v>0</v>
      </c>
      <c r="H280" s="98"/>
      <c r="I280" s="152"/>
      <c r="J280" s="102"/>
      <c r="K280" s="98">
        <f>июл.25!K280+авг.25!H280-авг.25!G280</f>
        <v>0</v>
      </c>
    </row>
    <row r="281" spans="1:11">
      <c r="A281" s="45"/>
      <c r="B281" s="3">
        <v>263</v>
      </c>
      <c r="C281" s="95"/>
      <c r="D281" s="95"/>
      <c r="E281" s="95">
        <f t="shared" si="9"/>
        <v>0</v>
      </c>
      <c r="F281" s="132">
        <v>7.33</v>
      </c>
      <c r="G281" s="98">
        <f t="shared" si="10"/>
        <v>0</v>
      </c>
      <c r="H281" s="98"/>
      <c r="I281" s="152"/>
      <c r="J281" s="102"/>
      <c r="K281" s="98">
        <f>июл.25!K281+авг.25!H281-авг.25!G281</f>
        <v>0</v>
      </c>
    </row>
    <row r="282" spans="1:11">
      <c r="A282" s="45"/>
      <c r="B282" s="3">
        <v>264</v>
      </c>
      <c r="C282" s="95"/>
      <c r="D282" s="95"/>
      <c r="E282" s="95">
        <f t="shared" si="9"/>
        <v>0</v>
      </c>
      <c r="F282" s="132">
        <v>7.33</v>
      </c>
      <c r="G282" s="98">
        <f t="shared" si="10"/>
        <v>0</v>
      </c>
      <c r="H282" s="98"/>
      <c r="I282" s="152"/>
      <c r="J282" s="102"/>
      <c r="K282" s="98">
        <f>июл.25!K282+авг.25!H282-авг.25!G282</f>
        <v>-13593.539999999999</v>
      </c>
    </row>
    <row r="283" spans="1:11">
      <c r="A283" s="45"/>
      <c r="B283" s="3">
        <v>265</v>
      </c>
      <c r="C283" s="95"/>
      <c r="D283" s="95"/>
      <c r="E283" s="95">
        <f t="shared" si="9"/>
        <v>0</v>
      </c>
      <c r="F283" s="132">
        <v>7.33</v>
      </c>
      <c r="G283" s="98">
        <f t="shared" si="10"/>
        <v>0</v>
      </c>
      <c r="H283" s="98"/>
      <c r="I283" s="152"/>
      <c r="J283" s="102"/>
      <c r="K283" s="98">
        <f>июл.25!K283+авг.25!H283-авг.25!G283</f>
        <v>0</v>
      </c>
    </row>
    <row r="284" spans="1:11">
      <c r="A284" s="45"/>
      <c r="B284" s="3">
        <v>266</v>
      </c>
      <c r="C284" s="95"/>
      <c r="D284" s="95"/>
      <c r="E284" s="95">
        <f t="shared" si="9"/>
        <v>0</v>
      </c>
      <c r="F284" s="132">
        <v>7.33</v>
      </c>
      <c r="G284" s="98">
        <f t="shared" si="10"/>
        <v>0</v>
      </c>
      <c r="H284" s="98"/>
      <c r="I284" s="152"/>
      <c r="J284" s="102"/>
      <c r="K284" s="98">
        <f>июл.25!K284+авг.25!H284-авг.25!G284</f>
        <v>0</v>
      </c>
    </row>
    <row r="285" spans="1:11">
      <c r="A285" s="45"/>
      <c r="B285" s="3">
        <v>267</v>
      </c>
      <c r="C285" s="95"/>
      <c r="D285" s="95"/>
      <c r="E285" s="95">
        <f t="shared" si="9"/>
        <v>0</v>
      </c>
      <c r="F285" s="132">
        <v>7.33</v>
      </c>
      <c r="G285" s="98">
        <f t="shared" si="10"/>
        <v>0</v>
      </c>
      <c r="H285" s="98"/>
      <c r="I285" s="152"/>
      <c r="J285" s="102"/>
      <c r="K285" s="98">
        <f>июл.25!K285+авг.25!H285-авг.25!G285</f>
        <v>0</v>
      </c>
    </row>
    <row r="286" spans="1:11">
      <c r="A286" s="45"/>
      <c r="B286" s="3">
        <v>268</v>
      </c>
      <c r="C286" s="95"/>
      <c r="D286" s="95"/>
      <c r="E286" s="95">
        <f t="shared" si="9"/>
        <v>0</v>
      </c>
      <c r="F286" s="132">
        <v>7.33</v>
      </c>
      <c r="G286" s="98">
        <f t="shared" si="10"/>
        <v>0</v>
      </c>
      <c r="H286" s="98"/>
      <c r="I286" s="152"/>
      <c r="J286" s="102"/>
      <c r="K286" s="98">
        <f>июл.25!K286+авг.25!H286-авг.25!G286</f>
        <v>0</v>
      </c>
    </row>
    <row r="287" spans="1:11">
      <c r="A287" s="45"/>
      <c r="B287" s="3">
        <v>269</v>
      </c>
      <c r="C287" s="95"/>
      <c r="D287" s="95"/>
      <c r="E287" s="95">
        <f t="shared" si="9"/>
        <v>0</v>
      </c>
      <c r="F287" s="132">
        <v>7.33</v>
      </c>
      <c r="G287" s="98">
        <f t="shared" si="10"/>
        <v>0</v>
      </c>
      <c r="H287" s="98"/>
      <c r="I287" s="152"/>
      <c r="J287" s="102"/>
      <c r="K287" s="98">
        <f>июл.25!K287+авг.25!H287-авг.25!G287</f>
        <v>-6252.49</v>
      </c>
    </row>
    <row r="288" spans="1:11">
      <c r="A288" s="45"/>
      <c r="B288" s="3">
        <v>270</v>
      </c>
      <c r="C288" s="95"/>
      <c r="D288" s="95"/>
      <c r="E288" s="95">
        <f t="shared" si="9"/>
        <v>0</v>
      </c>
      <c r="F288" s="132">
        <v>7.33</v>
      </c>
      <c r="G288" s="98">
        <f t="shared" si="10"/>
        <v>0</v>
      </c>
      <c r="H288" s="98"/>
      <c r="I288" s="152"/>
      <c r="J288" s="102"/>
      <c r="K288" s="98">
        <f>июл.25!K288+авг.25!H288-авг.25!G288</f>
        <v>10</v>
      </c>
    </row>
    <row r="289" spans="1:11">
      <c r="A289" s="45"/>
      <c r="B289" s="3">
        <v>271</v>
      </c>
      <c r="C289" s="95"/>
      <c r="D289" s="95"/>
      <c r="E289" s="95">
        <f t="shared" si="9"/>
        <v>0</v>
      </c>
      <c r="F289" s="132">
        <v>7.33</v>
      </c>
      <c r="G289" s="98">
        <f t="shared" si="10"/>
        <v>0</v>
      </c>
      <c r="H289" s="98"/>
      <c r="I289" s="152"/>
      <c r="J289" s="102"/>
      <c r="K289" s="98">
        <f>июл.25!K289+авг.25!H289-авг.25!G289</f>
        <v>-26559.919999999998</v>
      </c>
    </row>
    <row r="290" spans="1:11">
      <c r="A290" s="45"/>
      <c r="B290" s="3">
        <v>272</v>
      </c>
      <c r="C290" s="95"/>
      <c r="D290" s="95"/>
      <c r="E290" s="95">
        <f t="shared" si="9"/>
        <v>0</v>
      </c>
      <c r="F290" s="132">
        <v>7.33</v>
      </c>
      <c r="G290" s="98">
        <f t="shared" si="10"/>
        <v>0</v>
      </c>
      <c r="H290" s="98"/>
      <c r="I290" s="152"/>
      <c r="J290" s="102"/>
      <c r="K290" s="98">
        <f>июл.25!K290+авг.25!H290-авг.25!G290</f>
        <v>0</v>
      </c>
    </row>
    <row r="291" spans="1:11">
      <c r="A291" s="45"/>
      <c r="B291" s="3" t="s">
        <v>26</v>
      </c>
      <c r="C291" s="95"/>
      <c r="D291" s="95"/>
      <c r="E291" s="95">
        <f t="shared" si="9"/>
        <v>0</v>
      </c>
      <c r="F291" s="29">
        <v>5.13</v>
      </c>
      <c r="G291" s="98">
        <f t="shared" si="10"/>
        <v>0</v>
      </c>
      <c r="H291" s="98"/>
      <c r="I291" s="152"/>
      <c r="J291" s="102"/>
      <c r="K291" s="98">
        <f>июл.25!K291+авг.25!H291-авг.25!G291</f>
        <v>-25141.9</v>
      </c>
    </row>
    <row r="292" spans="1:11">
      <c r="A292" s="45"/>
      <c r="B292" s="3">
        <v>273</v>
      </c>
      <c r="C292" s="95"/>
      <c r="D292" s="95"/>
      <c r="E292" s="95">
        <f t="shared" si="9"/>
        <v>0</v>
      </c>
      <c r="F292" s="48">
        <v>5.13</v>
      </c>
      <c r="G292" s="98">
        <f t="shared" si="10"/>
        <v>0</v>
      </c>
      <c r="H292" s="98"/>
      <c r="I292" s="152"/>
      <c r="J292" s="102"/>
      <c r="K292" s="98">
        <f>июл.25!K292+авг.25!H292-авг.25!G292</f>
        <v>-6987.0800000000017</v>
      </c>
    </row>
    <row r="293" spans="1:11">
      <c r="A293" s="45"/>
      <c r="B293" s="3">
        <v>274</v>
      </c>
      <c r="C293" s="95"/>
      <c r="D293" s="95"/>
      <c r="E293" s="95">
        <f t="shared" si="9"/>
        <v>0</v>
      </c>
      <c r="F293" s="2">
        <v>7.33</v>
      </c>
      <c r="G293" s="98">
        <f t="shared" si="10"/>
        <v>0</v>
      </c>
      <c r="H293" s="98"/>
      <c r="I293" s="152"/>
      <c r="J293" s="102"/>
      <c r="K293" s="98">
        <f>июл.25!K293+авг.25!H293-авг.25!G293</f>
        <v>0</v>
      </c>
    </row>
    <row r="294" spans="1:11">
      <c r="A294" s="45"/>
      <c r="B294" s="3">
        <v>275</v>
      </c>
      <c r="C294" s="95"/>
      <c r="D294" s="95"/>
      <c r="E294" s="95">
        <f t="shared" si="9"/>
        <v>0</v>
      </c>
      <c r="F294" s="142">
        <v>7.33</v>
      </c>
      <c r="G294" s="98">
        <f t="shared" si="10"/>
        <v>0</v>
      </c>
      <c r="H294" s="98"/>
      <c r="I294" s="152"/>
      <c r="J294" s="102"/>
      <c r="K294" s="98">
        <f>июл.25!K294+авг.25!H294-авг.25!G294</f>
        <v>2330.12</v>
      </c>
    </row>
    <row r="295" spans="1:11">
      <c r="A295" s="45"/>
      <c r="B295" s="3">
        <v>276</v>
      </c>
      <c r="C295" s="95"/>
      <c r="D295" s="95"/>
      <c r="E295" s="95">
        <f t="shared" si="9"/>
        <v>0</v>
      </c>
      <c r="F295" s="142">
        <v>7.33</v>
      </c>
      <c r="G295" s="98">
        <f t="shared" si="10"/>
        <v>0</v>
      </c>
      <c r="H295" s="98"/>
      <c r="I295" s="152"/>
      <c r="J295" s="102"/>
      <c r="K295" s="98">
        <f>июл.25!K295+авг.25!H295-авг.25!G295</f>
        <v>-2473.7999999999997</v>
      </c>
    </row>
    <row r="296" spans="1:11">
      <c r="A296" s="45"/>
      <c r="B296" s="3">
        <v>277</v>
      </c>
      <c r="C296" s="95"/>
      <c r="D296" s="95"/>
      <c r="E296" s="95">
        <f t="shared" si="9"/>
        <v>0</v>
      </c>
      <c r="F296" s="142">
        <v>7.33</v>
      </c>
      <c r="G296" s="98">
        <f t="shared" si="10"/>
        <v>0</v>
      </c>
      <c r="H296" s="98"/>
      <c r="I296" s="152"/>
      <c r="J296" s="102"/>
      <c r="K296" s="98">
        <f>июл.25!K296+авг.25!H296-авг.25!G296</f>
        <v>0</v>
      </c>
    </row>
    <row r="297" spans="1:11">
      <c r="A297" s="45"/>
      <c r="B297" s="3">
        <v>278</v>
      </c>
      <c r="C297" s="95"/>
      <c r="D297" s="95"/>
      <c r="E297" s="95">
        <f t="shared" si="9"/>
        <v>0</v>
      </c>
      <c r="F297" s="142">
        <v>7.33</v>
      </c>
      <c r="G297" s="98">
        <f t="shared" si="10"/>
        <v>0</v>
      </c>
      <c r="H297" s="98"/>
      <c r="I297" s="152"/>
      <c r="J297" s="102"/>
      <c r="K297" s="98">
        <f>июл.25!K297+авг.25!H297-авг.25!G297</f>
        <v>0</v>
      </c>
    </row>
    <row r="298" spans="1:11">
      <c r="A298" s="45"/>
      <c r="B298" s="3">
        <v>279</v>
      </c>
      <c r="C298" s="95"/>
      <c r="D298" s="95"/>
      <c r="E298" s="95">
        <f t="shared" si="9"/>
        <v>0</v>
      </c>
      <c r="F298" s="142">
        <v>7.33</v>
      </c>
      <c r="G298" s="98">
        <f t="shared" si="10"/>
        <v>0</v>
      </c>
      <c r="H298" s="98"/>
      <c r="I298" s="152"/>
      <c r="J298" s="102"/>
      <c r="K298" s="98">
        <f>июл.25!K298+авг.25!H298-авг.25!G298</f>
        <v>-14872.57</v>
      </c>
    </row>
    <row r="299" spans="1:11">
      <c r="A299" s="57"/>
      <c r="B299" s="3">
        <v>280</v>
      </c>
      <c r="C299" s="95"/>
      <c r="D299" s="95"/>
      <c r="E299" s="95">
        <f t="shared" si="9"/>
        <v>0</v>
      </c>
      <c r="F299" s="142">
        <v>7.33</v>
      </c>
      <c r="G299" s="98">
        <f t="shared" si="10"/>
        <v>0</v>
      </c>
      <c r="H299" s="98"/>
      <c r="I299" s="152"/>
      <c r="J299" s="102"/>
      <c r="K299" s="98">
        <f>июл.25!K299+авг.25!H299-авг.25!G299</f>
        <v>-15738.259999999998</v>
      </c>
    </row>
    <row r="300" spans="1:11">
      <c r="A300" s="45"/>
      <c r="B300" s="3">
        <v>281</v>
      </c>
      <c r="C300" s="95"/>
      <c r="D300" s="95"/>
      <c r="E300" s="95">
        <f t="shared" si="9"/>
        <v>0</v>
      </c>
      <c r="F300" s="142">
        <v>7.33</v>
      </c>
      <c r="G300" s="98">
        <f t="shared" si="10"/>
        <v>0</v>
      </c>
      <c r="H300" s="98"/>
      <c r="I300" s="152"/>
      <c r="J300" s="102"/>
      <c r="K300" s="98">
        <f>июл.25!K300+авг.25!H300-авг.25!G300</f>
        <v>-21699.599999999999</v>
      </c>
    </row>
    <row r="301" spans="1:11">
      <c r="A301" s="45"/>
      <c r="B301" s="3">
        <v>282</v>
      </c>
      <c r="C301" s="95"/>
      <c r="D301" s="95"/>
      <c r="E301" s="95">
        <f t="shared" si="9"/>
        <v>0</v>
      </c>
      <c r="F301" s="142">
        <v>7.33</v>
      </c>
      <c r="G301" s="98">
        <f t="shared" si="10"/>
        <v>0</v>
      </c>
      <c r="H301" s="98"/>
      <c r="I301" s="152"/>
      <c r="J301" s="102"/>
      <c r="K301" s="98">
        <f>июл.25!K301+авг.25!H301-авг.25!G301</f>
        <v>0</v>
      </c>
    </row>
    <row r="302" spans="1:11">
      <c r="A302" s="45"/>
      <c r="B302" s="3">
        <v>283</v>
      </c>
      <c r="C302" s="95"/>
      <c r="D302" s="95"/>
      <c r="E302" s="95">
        <f t="shared" si="9"/>
        <v>0</v>
      </c>
      <c r="F302" s="142">
        <v>7.33</v>
      </c>
      <c r="G302" s="98">
        <f t="shared" si="10"/>
        <v>0</v>
      </c>
      <c r="H302" s="98"/>
      <c r="I302" s="152"/>
      <c r="J302" s="102"/>
      <c r="K302" s="98">
        <f>июл.25!K302+авг.25!H302-авг.25!G302</f>
        <v>-7560.9700000000012</v>
      </c>
    </row>
    <row r="303" spans="1:11">
      <c r="A303" s="45"/>
      <c r="B303" s="3" t="s">
        <v>21</v>
      </c>
      <c r="C303" s="95"/>
      <c r="D303" s="95"/>
      <c r="E303" s="95">
        <f t="shared" si="9"/>
        <v>0</v>
      </c>
      <c r="F303" s="142">
        <v>7.33</v>
      </c>
      <c r="G303" s="98">
        <f t="shared" si="10"/>
        <v>0</v>
      </c>
      <c r="H303" s="98"/>
      <c r="I303" s="152"/>
      <c r="J303" s="102"/>
      <c r="K303" s="98">
        <f>июл.25!K303+авг.25!H303-авг.25!G303</f>
        <v>-6760.41</v>
      </c>
    </row>
    <row r="304" spans="1:11">
      <c r="A304" s="45"/>
      <c r="B304" s="3">
        <v>284</v>
      </c>
      <c r="C304" s="95"/>
      <c r="D304" s="95"/>
      <c r="E304" s="95">
        <f t="shared" si="9"/>
        <v>0</v>
      </c>
      <c r="F304" s="142">
        <v>7.33</v>
      </c>
      <c r="G304" s="98">
        <f t="shared" si="10"/>
        <v>0</v>
      </c>
      <c r="H304" s="98"/>
      <c r="I304" s="152"/>
      <c r="J304" s="102"/>
      <c r="K304" s="98">
        <f>июл.25!K304+авг.25!H304-авг.25!G304</f>
        <v>0</v>
      </c>
    </row>
    <row r="305" spans="1:11">
      <c r="A305" s="45"/>
      <c r="B305" s="3">
        <v>285</v>
      </c>
      <c r="C305" s="95"/>
      <c r="D305" s="95"/>
      <c r="E305" s="95">
        <f t="shared" si="9"/>
        <v>0</v>
      </c>
      <c r="F305" s="142">
        <v>7.33</v>
      </c>
      <c r="G305" s="98">
        <f t="shared" si="10"/>
        <v>0</v>
      </c>
      <c r="H305" s="98"/>
      <c r="I305" s="152"/>
      <c r="J305" s="102"/>
      <c r="K305" s="98">
        <f>июл.25!K305+авг.25!H305-авг.25!G305</f>
        <v>0</v>
      </c>
    </row>
    <row r="306" spans="1:11">
      <c r="A306" s="45"/>
      <c r="B306" s="3">
        <v>286</v>
      </c>
      <c r="C306" s="95"/>
      <c r="D306" s="95"/>
      <c r="E306" s="95">
        <f t="shared" si="9"/>
        <v>0</v>
      </c>
      <c r="F306" s="142">
        <v>7.33</v>
      </c>
      <c r="G306" s="98">
        <f t="shared" si="10"/>
        <v>0</v>
      </c>
      <c r="H306" s="98"/>
      <c r="I306" s="152"/>
      <c r="J306" s="102"/>
      <c r="K306" s="98">
        <f>июл.25!K306+авг.25!H306-авг.25!G306</f>
        <v>0</v>
      </c>
    </row>
    <row r="307" spans="1:11">
      <c r="A307" s="45"/>
      <c r="B307" s="3">
        <v>287</v>
      </c>
      <c r="C307" s="95"/>
      <c r="D307" s="95"/>
      <c r="E307" s="95">
        <f t="shared" si="9"/>
        <v>0</v>
      </c>
      <c r="F307" s="142">
        <v>7.33</v>
      </c>
      <c r="G307" s="98">
        <f t="shared" si="10"/>
        <v>0</v>
      </c>
      <c r="H307" s="98"/>
      <c r="I307" s="152"/>
      <c r="J307" s="102"/>
      <c r="K307" s="98">
        <f>июл.25!K307+авг.25!H307-авг.25!G307</f>
        <v>0</v>
      </c>
    </row>
    <row r="308" spans="1:11">
      <c r="A308" s="45"/>
      <c r="B308" s="3">
        <v>288</v>
      </c>
      <c r="C308" s="95"/>
      <c r="D308" s="95"/>
      <c r="E308" s="95">
        <f t="shared" si="9"/>
        <v>0</v>
      </c>
      <c r="F308" s="142">
        <v>7.33</v>
      </c>
      <c r="G308" s="98">
        <f t="shared" si="10"/>
        <v>0</v>
      </c>
      <c r="H308" s="98"/>
      <c r="I308" s="152"/>
      <c r="J308" s="102"/>
      <c r="K308" s="98">
        <f>июл.25!K308+авг.25!H308-авг.25!G308</f>
        <v>-747.34000000000015</v>
      </c>
    </row>
    <row r="309" spans="1:11">
      <c r="A309" s="45"/>
      <c r="B309" s="3">
        <v>289</v>
      </c>
      <c r="C309" s="95"/>
      <c r="D309" s="95"/>
      <c r="E309" s="95">
        <f t="shared" si="9"/>
        <v>0</v>
      </c>
      <c r="F309" s="142">
        <v>7.33</v>
      </c>
      <c r="G309" s="98">
        <f t="shared" si="10"/>
        <v>0</v>
      </c>
      <c r="H309" s="98"/>
      <c r="I309" s="152"/>
      <c r="J309" s="102"/>
      <c r="K309" s="98">
        <f>июл.25!K309+авг.25!H309-авг.25!G309</f>
        <v>-51.31</v>
      </c>
    </row>
    <row r="310" spans="1:11">
      <c r="A310" s="45"/>
      <c r="B310" s="3">
        <v>290</v>
      </c>
      <c r="C310" s="95"/>
      <c r="D310" s="95"/>
      <c r="E310" s="95">
        <f t="shared" si="9"/>
        <v>0</v>
      </c>
      <c r="F310" s="142">
        <v>7.33</v>
      </c>
      <c r="G310" s="98">
        <f t="shared" si="10"/>
        <v>0</v>
      </c>
      <c r="H310" s="98"/>
      <c r="I310" s="152"/>
      <c r="J310" s="102"/>
      <c r="K310" s="98">
        <f>июл.25!K310+авг.25!H310-авг.25!G310</f>
        <v>0</v>
      </c>
    </row>
    <row r="311" spans="1:11">
      <c r="A311" s="45"/>
      <c r="B311" s="3">
        <v>291</v>
      </c>
      <c r="C311" s="95"/>
      <c r="D311" s="95"/>
      <c r="E311" s="95">
        <f t="shared" si="9"/>
        <v>0</v>
      </c>
      <c r="F311" s="142">
        <v>7.33</v>
      </c>
      <c r="G311" s="98">
        <f t="shared" si="10"/>
        <v>0</v>
      </c>
      <c r="H311" s="98"/>
      <c r="I311" s="152"/>
      <c r="J311" s="102"/>
      <c r="K311" s="98">
        <f>июл.25!K311+авг.25!H311-авг.25!G311</f>
        <v>-29.32</v>
      </c>
    </row>
    <row r="312" spans="1:11">
      <c r="A312" s="45"/>
      <c r="B312" s="3">
        <v>292</v>
      </c>
      <c r="C312" s="95"/>
      <c r="D312" s="95"/>
      <c r="E312" s="95">
        <f t="shared" si="9"/>
        <v>0</v>
      </c>
      <c r="F312" s="142">
        <v>7.33</v>
      </c>
      <c r="G312" s="98">
        <f t="shared" si="10"/>
        <v>0</v>
      </c>
      <c r="H312" s="98"/>
      <c r="I312" s="152"/>
      <c r="J312" s="102"/>
      <c r="K312" s="98">
        <f>июл.25!K312+авг.25!H312-авг.25!G312</f>
        <v>-23825.72</v>
      </c>
    </row>
    <row r="313" spans="1:11">
      <c r="A313" s="45"/>
      <c r="B313" s="3">
        <v>293</v>
      </c>
      <c r="C313" s="95"/>
      <c r="D313" s="95"/>
      <c r="E313" s="95">
        <f t="shared" si="9"/>
        <v>0</v>
      </c>
      <c r="F313" s="142">
        <v>7.33</v>
      </c>
      <c r="G313" s="98">
        <f t="shared" si="10"/>
        <v>0</v>
      </c>
      <c r="H313" s="98"/>
      <c r="I313" s="152"/>
      <c r="J313" s="102"/>
      <c r="K313" s="98">
        <f>июл.25!K313+авг.25!H313-авг.25!G313</f>
        <v>-29451.83</v>
      </c>
    </row>
    <row r="314" spans="1:11">
      <c r="A314" s="45"/>
      <c r="B314" s="3">
        <v>294</v>
      </c>
      <c r="C314" s="95"/>
      <c r="D314" s="95"/>
      <c r="E314" s="95">
        <f t="shared" si="9"/>
        <v>0</v>
      </c>
      <c r="F314" s="142">
        <v>7.33</v>
      </c>
      <c r="G314" s="98">
        <f t="shared" si="10"/>
        <v>0</v>
      </c>
      <c r="H314" s="98"/>
      <c r="I314" s="152"/>
      <c r="J314" s="102"/>
      <c r="K314" s="98">
        <f>июл.25!K314+авг.25!H314-авг.25!G314</f>
        <v>0</v>
      </c>
    </row>
    <row r="315" spans="1:11">
      <c r="A315" s="45"/>
      <c r="B315" s="3">
        <v>295</v>
      </c>
      <c r="C315" s="95"/>
      <c r="D315" s="95"/>
      <c r="E315" s="95">
        <f t="shared" si="9"/>
        <v>0</v>
      </c>
      <c r="F315" s="142">
        <v>7.33</v>
      </c>
      <c r="G315" s="98">
        <f t="shared" si="10"/>
        <v>0</v>
      </c>
      <c r="H315" s="98"/>
      <c r="I315" s="152"/>
      <c r="J315" s="102"/>
      <c r="K315" s="98">
        <f>июл.25!K315+авг.25!H315-авг.25!G315</f>
        <v>-3273.5399999999995</v>
      </c>
    </row>
    <row r="316" spans="1:11">
      <c r="A316" s="45"/>
      <c r="B316" s="3">
        <v>296</v>
      </c>
      <c r="C316" s="95"/>
      <c r="D316" s="95"/>
      <c r="E316" s="95">
        <f t="shared" si="9"/>
        <v>0</v>
      </c>
      <c r="F316" s="142">
        <v>7.33</v>
      </c>
      <c r="G316" s="98">
        <f t="shared" si="10"/>
        <v>0</v>
      </c>
      <c r="H316" s="98"/>
      <c r="I316" s="152"/>
      <c r="J316" s="102"/>
      <c r="K316" s="98">
        <f>июл.25!K316+авг.25!H316-авг.25!G316</f>
        <v>0</v>
      </c>
    </row>
    <row r="317" spans="1:11">
      <c r="A317" s="45"/>
      <c r="B317" s="3">
        <v>297</v>
      </c>
      <c r="C317" s="95"/>
      <c r="D317" s="95"/>
      <c r="E317" s="95">
        <f t="shared" si="9"/>
        <v>0</v>
      </c>
      <c r="F317" s="142">
        <v>7.33</v>
      </c>
      <c r="G317" s="98">
        <f t="shared" si="10"/>
        <v>0</v>
      </c>
      <c r="H317" s="98"/>
      <c r="I317" s="152"/>
      <c r="J317" s="102"/>
      <c r="K317" s="98">
        <f>июл.25!K317+авг.25!H317-авг.25!G317</f>
        <v>0</v>
      </c>
    </row>
    <row r="318" spans="1:11">
      <c r="A318" s="45"/>
      <c r="B318" s="3">
        <v>298</v>
      </c>
      <c r="C318" s="95"/>
      <c r="D318" s="95"/>
      <c r="E318" s="95">
        <f t="shared" si="9"/>
        <v>0</v>
      </c>
      <c r="F318" s="142">
        <v>7.33</v>
      </c>
      <c r="G318" s="98">
        <f t="shared" si="10"/>
        <v>0</v>
      </c>
      <c r="H318" s="98"/>
      <c r="I318" s="152"/>
      <c r="J318" s="102"/>
      <c r="K318" s="98">
        <f>июл.25!K318+авг.25!H318-авг.25!G318</f>
        <v>0</v>
      </c>
    </row>
    <row r="319" spans="1:11">
      <c r="A319" s="45"/>
      <c r="B319" s="3">
        <v>299</v>
      </c>
      <c r="C319" s="95"/>
      <c r="D319" s="95"/>
      <c r="E319" s="95">
        <f t="shared" si="9"/>
        <v>0</v>
      </c>
      <c r="F319" s="142">
        <v>7.33</v>
      </c>
      <c r="G319" s="98">
        <f t="shared" si="10"/>
        <v>0</v>
      </c>
      <c r="H319" s="98"/>
      <c r="I319" s="152"/>
      <c r="J319" s="102"/>
      <c r="K319" s="98">
        <f>июл.25!K319+авг.25!H319-авг.25!G319</f>
        <v>-11559.41</v>
      </c>
    </row>
    <row r="320" spans="1:11">
      <c r="A320" s="45"/>
      <c r="B320" s="3">
        <v>300</v>
      </c>
      <c r="C320" s="95"/>
      <c r="D320" s="95"/>
      <c r="E320" s="95">
        <f t="shared" si="9"/>
        <v>0</v>
      </c>
      <c r="F320" s="142">
        <v>7.33</v>
      </c>
      <c r="G320" s="98">
        <f t="shared" si="10"/>
        <v>0</v>
      </c>
      <c r="H320" s="98"/>
      <c r="I320" s="152"/>
      <c r="J320" s="102"/>
      <c r="K320" s="98">
        <f>июл.25!K320+авг.25!H320-авг.25!G320</f>
        <v>0</v>
      </c>
    </row>
    <row r="321" spans="1:11">
      <c r="A321" s="45"/>
      <c r="B321" s="3">
        <v>301</v>
      </c>
      <c r="C321" s="95"/>
      <c r="D321" s="95"/>
      <c r="E321" s="95">
        <f t="shared" si="9"/>
        <v>0</v>
      </c>
      <c r="F321" s="142">
        <v>7.33</v>
      </c>
      <c r="G321" s="98">
        <f t="shared" si="10"/>
        <v>0</v>
      </c>
      <c r="H321" s="98"/>
      <c r="I321" s="152"/>
      <c r="J321" s="102"/>
      <c r="K321" s="98">
        <f>июл.25!K321+авг.25!H321-авг.25!G321</f>
        <v>0</v>
      </c>
    </row>
    <row r="322" spans="1:11">
      <c r="A322" s="45"/>
      <c r="B322" s="3">
        <v>302</v>
      </c>
      <c r="C322" s="95"/>
      <c r="D322" s="95"/>
      <c r="E322" s="95">
        <f t="shared" si="9"/>
        <v>0</v>
      </c>
      <c r="F322" s="142">
        <v>7.33</v>
      </c>
      <c r="G322" s="98">
        <f t="shared" si="10"/>
        <v>0</v>
      </c>
      <c r="H322" s="98"/>
      <c r="I322" s="152"/>
      <c r="J322" s="102"/>
      <c r="K322" s="98">
        <f>июл.25!K322+авг.25!H322-авг.25!G322</f>
        <v>0</v>
      </c>
    </row>
    <row r="323" spans="1:11">
      <c r="A323" s="45"/>
      <c r="B323" s="3">
        <v>303</v>
      </c>
      <c r="C323" s="95"/>
      <c r="D323" s="95"/>
      <c r="E323" s="95">
        <f t="shared" si="9"/>
        <v>0</v>
      </c>
      <c r="F323" s="142">
        <v>7.33</v>
      </c>
      <c r="G323" s="98">
        <f t="shared" si="10"/>
        <v>0</v>
      </c>
      <c r="H323" s="98"/>
      <c r="I323" s="152"/>
      <c r="J323" s="102"/>
      <c r="K323" s="98">
        <f>июл.25!K323+авг.25!H323-авг.25!G323</f>
        <v>0</v>
      </c>
    </row>
    <row r="324" spans="1:11">
      <c r="A324" s="45"/>
      <c r="B324" s="3">
        <v>308</v>
      </c>
      <c r="C324" s="95"/>
      <c r="D324" s="95"/>
      <c r="E324" s="95">
        <f t="shared" si="9"/>
        <v>0</v>
      </c>
      <c r="F324" s="142">
        <v>7.33</v>
      </c>
      <c r="G324" s="98">
        <f t="shared" si="10"/>
        <v>0</v>
      </c>
      <c r="H324" s="98"/>
      <c r="I324" s="152"/>
      <c r="J324" s="102"/>
      <c r="K324" s="98">
        <f>июл.25!K324+авг.25!H324-авг.25!G324</f>
        <v>0</v>
      </c>
    </row>
    <row r="325" spans="1:11">
      <c r="A325" s="45"/>
      <c r="B325" s="3">
        <v>309</v>
      </c>
      <c r="C325" s="95"/>
      <c r="D325" s="95"/>
      <c r="E325" s="95">
        <f t="shared" si="9"/>
        <v>0</v>
      </c>
      <c r="F325" s="142">
        <v>7.33</v>
      </c>
      <c r="G325" s="98">
        <f t="shared" si="10"/>
        <v>0</v>
      </c>
      <c r="H325" s="98"/>
      <c r="I325" s="152"/>
      <c r="J325" s="102"/>
      <c r="K325" s="98">
        <f>июл.25!K325+авг.25!H325-авг.25!G325</f>
        <v>0</v>
      </c>
    </row>
    <row r="326" spans="1:11">
      <c r="A326" s="45"/>
      <c r="B326" s="3">
        <v>311</v>
      </c>
      <c r="C326" s="95"/>
      <c r="D326" s="95"/>
      <c r="E326" s="95">
        <f t="shared" si="9"/>
        <v>0</v>
      </c>
      <c r="F326" s="142">
        <v>7.33</v>
      </c>
      <c r="G326" s="98">
        <f t="shared" si="10"/>
        <v>0</v>
      </c>
      <c r="H326" s="98"/>
      <c r="I326" s="152"/>
      <c r="J326" s="102"/>
      <c r="K326" s="98">
        <f>июл.25!K326+авг.25!H326-авг.25!G326</f>
        <v>946.33</v>
      </c>
    </row>
    <row r="327" spans="1:11">
      <c r="A327" s="45"/>
      <c r="B327" s="3">
        <v>306</v>
      </c>
      <c r="C327" s="95"/>
      <c r="D327" s="95"/>
      <c r="E327" s="95">
        <f t="shared" si="9"/>
        <v>0</v>
      </c>
      <c r="F327" s="142">
        <v>7.33</v>
      </c>
      <c r="G327" s="98">
        <f t="shared" si="10"/>
        <v>0</v>
      </c>
      <c r="H327" s="98"/>
      <c r="I327" s="152"/>
      <c r="J327" s="102"/>
      <c r="K327" s="98">
        <f>июл.25!K327+авг.25!H327-авг.25!G327</f>
        <v>1253.9000000000001</v>
      </c>
    </row>
    <row r="328" spans="1:11">
      <c r="A328" s="45"/>
      <c r="B328" s="3">
        <v>312</v>
      </c>
      <c r="C328" s="95"/>
      <c r="D328" s="95"/>
      <c r="E328" s="95">
        <f t="shared" si="9"/>
        <v>0</v>
      </c>
      <c r="F328" s="147">
        <v>5.13</v>
      </c>
      <c r="G328" s="98">
        <f t="shared" si="10"/>
        <v>0</v>
      </c>
      <c r="H328" s="98"/>
      <c r="I328" s="152"/>
      <c r="J328" s="102"/>
      <c r="K328" s="98">
        <f>июл.25!K328+авг.25!H328-авг.25!G328</f>
        <v>-21806.75</v>
      </c>
    </row>
    <row r="329" spans="1:11">
      <c r="A329" s="45"/>
      <c r="B329" s="3">
        <v>313</v>
      </c>
      <c r="C329" s="95"/>
      <c r="D329" s="95"/>
      <c r="E329" s="95">
        <f t="shared" si="9"/>
        <v>0</v>
      </c>
      <c r="F329" s="142">
        <v>7.33</v>
      </c>
      <c r="G329" s="98">
        <f t="shared" si="10"/>
        <v>0</v>
      </c>
      <c r="H329" s="98"/>
      <c r="I329" s="152"/>
      <c r="J329" s="102"/>
      <c r="K329" s="98">
        <f>июл.25!K329+авг.25!H329-авг.25!G329</f>
        <v>0</v>
      </c>
    </row>
    <row r="330" spans="1:11">
      <c r="A330" s="45"/>
      <c r="B330" s="3">
        <v>314</v>
      </c>
      <c r="C330" s="95"/>
      <c r="D330" s="95"/>
      <c r="E330" s="95">
        <f t="shared" si="9"/>
        <v>0</v>
      </c>
      <c r="F330" s="142">
        <v>7.33</v>
      </c>
      <c r="G330" s="98">
        <f t="shared" si="10"/>
        <v>0</v>
      </c>
      <c r="H330" s="98"/>
      <c r="I330" s="152"/>
      <c r="J330" s="102"/>
      <c r="K330" s="98">
        <f>июл.25!K330+авг.25!H330-авг.25!G330</f>
        <v>0</v>
      </c>
    </row>
    <row r="331" spans="1:11">
      <c r="A331" s="45"/>
      <c r="B331" s="3">
        <v>316</v>
      </c>
      <c r="C331" s="95"/>
      <c r="D331" s="95"/>
      <c r="E331" s="95">
        <f t="shared" si="9"/>
        <v>0</v>
      </c>
      <c r="F331" s="142">
        <v>7.33</v>
      </c>
      <c r="G331" s="98">
        <f t="shared" si="10"/>
        <v>0</v>
      </c>
      <c r="H331" s="98"/>
      <c r="I331" s="152"/>
      <c r="J331" s="102"/>
      <c r="K331" s="98">
        <f>июл.25!K331+авг.25!H331-авг.25!G331</f>
        <v>0</v>
      </c>
    </row>
    <row r="332" spans="1:11">
      <c r="A332" s="45"/>
      <c r="B332" s="45" t="s">
        <v>22</v>
      </c>
      <c r="C332" s="95"/>
      <c r="D332" s="95"/>
      <c r="E332" s="95">
        <f t="shared" si="9"/>
        <v>0</v>
      </c>
      <c r="F332" s="142">
        <v>7.33</v>
      </c>
      <c r="G332" s="98">
        <f t="shared" si="10"/>
        <v>0</v>
      </c>
      <c r="H332" s="98"/>
      <c r="I332" s="152"/>
      <c r="J332" s="102"/>
      <c r="K332" s="98">
        <f>июл.25!K332+авг.25!H332-авг.25!G332</f>
        <v>0</v>
      </c>
    </row>
    <row r="333" spans="1:11" s="69" customFormat="1" ht="18.600000000000001" customHeight="1">
      <c r="A333" s="68"/>
      <c r="B333" s="70"/>
      <c r="C333" s="97"/>
      <c r="D333" s="97"/>
      <c r="E333" s="110">
        <f>SUM(E7:E332)</f>
        <v>0</v>
      </c>
      <c r="F333" s="142">
        <v>7.33</v>
      </c>
      <c r="G333" s="78">
        <f>SUM(G7:G332)</f>
        <v>0</v>
      </c>
      <c r="H333" s="78">
        <f>SUM(H7:H332)</f>
        <v>0</v>
      </c>
      <c r="I333" s="111"/>
      <c r="J333" s="111"/>
      <c r="K333" s="98">
        <f>июл.25!K333+авг.25!H333-авг.25!G333</f>
        <v>-1470462.1799999997</v>
      </c>
    </row>
    <row r="334" spans="1:11" s="69" customFormat="1">
      <c r="A334" s="103"/>
      <c r="B334" s="104"/>
      <c r="C334" s="105"/>
      <c r="D334" s="105"/>
      <c r="E334" s="106"/>
      <c r="F334" s="107"/>
      <c r="G334" s="108"/>
      <c r="H334" s="108"/>
      <c r="I334" s="107"/>
      <c r="J334" s="109"/>
      <c r="K334" s="108"/>
    </row>
    <row r="335" spans="1:11" s="116" customFormat="1">
      <c r="A335" s="74"/>
      <c r="B335" s="14" t="s">
        <v>30</v>
      </c>
      <c r="C335" s="21"/>
      <c r="D335" s="21"/>
      <c r="E335" s="61">
        <f t="shared" ref="E335:E337" si="11">D335-C335</f>
        <v>0</v>
      </c>
      <c r="F335" s="65"/>
      <c r="H335" s="76"/>
      <c r="I335" s="76"/>
      <c r="J335" s="93"/>
    </row>
    <row r="336" spans="1:11" s="116" customFormat="1">
      <c r="A336" s="74"/>
      <c r="B336" s="14" t="s">
        <v>31</v>
      </c>
      <c r="C336" s="21"/>
      <c r="D336" s="21"/>
      <c r="E336" s="61">
        <f t="shared" si="11"/>
        <v>0</v>
      </c>
      <c r="F336" s="129"/>
      <c r="H336" s="76"/>
      <c r="I336" s="76"/>
      <c r="J336" s="93"/>
    </row>
    <row r="337" spans="1:10" s="116" customFormat="1">
      <c r="A337" s="74"/>
      <c r="B337" s="14" t="s">
        <v>32</v>
      </c>
      <c r="C337" s="20"/>
      <c r="D337" s="20"/>
      <c r="E337" s="61">
        <f t="shared" si="11"/>
        <v>0</v>
      </c>
      <c r="F337" s="129"/>
      <c r="H337" s="76"/>
      <c r="I337" s="76"/>
      <c r="J337" s="93"/>
    </row>
    <row r="338" spans="1:10" s="116" customFormat="1">
      <c r="A338" s="74"/>
      <c r="B338" s="14" t="s">
        <v>33</v>
      </c>
      <c r="C338" s="20"/>
      <c r="D338" s="20"/>
      <c r="E338" s="61">
        <f t="shared" ref="E338" si="12">D338-C338</f>
        <v>0</v>
      </c>
      <c r="F338" s="129"/>
      <c r="H338" s="76"/>
      <c r="I338" s="76"/>
      <c r="J338" s="93"/>
    </row>
    <row r="339" spans="1:10" s="116" customFormat="1">
      <c r="A339" s="74"/>
      <c r="C339" s="76"/>
      <c r="F339" s="112"/>
    </row>
    <row r="340" spans="1:10" s="116" customFormat="1">
      <c r="A340" s="74"/>
      <c r="C340" s="113"/>
    </row>
    <row r="341" spans="1:10" s="116" customFormat="1">
      <c r="A341" s="74"/>
      <c r="C341" s="113"/>
    </row>
    <row r="342" spans="1:10" s="116" customFormat="1">
      <c r="A342" s="94"/>
      <c r="C342" s="113"/>
    </row>
    <row r="343" spans="1:10" s="116" customFormat="1">
      <c r="A343" s="84"/>
      <c r="C343" s="113"/>
    </row>
    <row r="344" spans="1:10">
      <c r="A344" s="59"/>
      <c r="C344" s="22"/>
    </row>
    <row r="345" spans="1:10">
      <c r="A345" s="59"/>
      <c r="C345" s="22"/>
    </row>
    <row r="346" spans="1:10">
      <c r="A346" s="59"/>
      <c r="C346" s="22"/>
    </row>
    <row r="347" spans="1:10">
      <c r="A347" s="59"/>
      <c r="C347" s="22"/>
    </row>
    <row r="348" spans="1:10">
      <c r="A348" s="59"/>
      <c r="C348" s="22"/>
    </row>
    <row r="349" spans="1:10">
      <c r="A349" s="59"/>
      <c r="C349" s="22"/>
    </row>
    <row r="350" spans="1:10">
      <c r="A350" s="59"/>
      <c r="C350" s="22"/>
    </row>
    <row r="351" spans="1:10">
      <c r="A351" s="59"/>
      <c r="C351" s="22"/>
    </row>
    <row r="352" spans="1:10">
      <c r="A352" s="59"/>
      <c r="C352" s="22"/>
    </row>
    <row r="353" spans="1:3">
      <c r="A353" s="59"/>
      <c r="C353" s="22"/>
    </row>
    <row r="354" spans="1:3">
      <c r="A354" s="59"/>
      <c r="C354" s="22"/>
    </row>
    <row r="355" spans="1:3">
      <c r="A355" s="59"/>
      <c r="C355" s="22"/>
    </row>
    <row r="356" spans="1:3">
      <c r="A356" s="59"/>
      <c r="C356" s="22"/>
    </row>
    <row r="357" spans="1:3">
      <c r="A357" s="59"/>
      <c r="C357" s="22"/>
    </row>
    <row r="358" spans="1:3">
      <c r="A358" s="59"/>
      <c r="C358" s="22"/>
    </row>
    <row r="359" spans="1:3">
      <c r="A359" s="59"/>
      <c r="C359" s="22"/>
    </row>
    <row r="360" spans="1:3">
      <c r="A360" s="59"/>
      <c r="C360" s="22"/>
    </row>
    <row r="361" spans="1:3">
      <c r="A361" s="59"/>
      <c r="C361" s="22"/>
    </row>
    <row r="362" spans="1:3">
      <c r="A362" s="59"/>
      <c r="C362" s="22"/>
    </row>
    <row r="363" spans="1:3">
      <c r="A363" s="59"/>
      <c r="C363" s="22"/>
    </row>
    <row r="364" spans="1:3">
      <c r="A364" s="59"/>
      <c r="C364" s="22"/>
    </row>
    <row r="365" spans="1:3">
      <c r="A365" s="59"/>
      <c r="C365" s="22"/>
    </row>
    <row r="366" spans="1:3">
      <c r="A366" s="59"/>
      <c r="C366" s="22"/>
    </row>
    <row r="367" spans="1:3">
      <c r="A367" s="59"/>
      <c r="C367" s="22"/>
    </row>
    <row r="368" spans="1:3">
      <c r="A368" s="59"/>
      <c r="C368" s="22"/>
    </row>
    <row r="369" spans="1:3">
      <c r="A369" s="59"/>
      <c r="C369" s="22"/>
    </row>
    <row r="370" spans="1:3">
      <c r="A370" s="59"/>
      <c r="C370" s="22"/>
    </row>
    <row r="371" spans="1:3">
      <c r="A371" s="59"/>
      <c r="C371" s="22"/>
    </row>
    <row r="372" spans="1:3">
      <c r="A372" s="59"/>
      <c r="C372" s="22"/>
    </row>
    <row r="373" spans="1:3">
      <c r="A373" s="59"/>
      <c r="C373" s="22"/>
    </row>
    <row r="374" spans="1:3">
      <c r="A374" s="59"/>
      <c r="C374" s="22"/>
    </row>
    <row r="375" spans="1:3">
      <c r="A375" s="59"/>
      <c r="C375" s="22"/>
    </row>
    <row r="376" spans="1:3">
      <c r="A376" s="59"/>
      <c r="C376" s="22"/>
    </row>
    <row r="377" spans="1:3">
      <c r="A377" s="59"/>
      <c r="C377" s="22"/>
    </row>
    <row r="378" spans="1:3">
      <c r="A378" s="59"/>
      <c r="C378" s="22"/>
    </row>
    <row r="379" spans="1:3">
      <c r="A379" s="59"/>
      <c r="C379" s="22"/>
    </row>
    <row r="380" spans="1:3">
      <c r="A380" s="59"/>
      <c r="C380" s="22"/>
    </row>
    <row r="381" spans="1:3">
      <c r="A381" s="59"/>
      <c r="C381" s="22"/>
    </row>
    <row r="382" spans="1:3">
      <c r="A382" s="59"/>
      <c r="C382" s="22"/>
    </row>
    <row r="383" spans="1:3">
      <c r="A383" s="59"/>
      <c r="C383" s="22"/>
    </row>
    <row r="384" spans="1:3">
      <c r="A384" s="59"/>
      <c r="C384" s="22"/>
    </row>
    <row r="385" spans="1:3">
      <c r="A385" s="59"/>
      <c r="C385" s="22"/>
    </row>
    <row r="386" spans="1:3">
      <c r="A386" s="59"/>
      <c r="C386" s="22"/>
    </row>
    <row r="387" spans="1:3">
      <c r="A387" s="59"/>
      <c r="C387" s="22"/>
    </row>
    <row r="388" spans="1:3">
      <c r="A388" s="59"/>
      <c r="C388" s="22"/>
    </row>
    <row r="389" spans="1:3">
      <c r="A389" s="59"/>
      <c r="C389" s="22"/>
    </row>
    <row r="390" spans="1:3">
      <c r="A390" s="59"/>
      <c r="C390" s="22"/>
    </row>
    <row r="391" spans="1:3">
      <c r="A391" s="59"/>
      <c r="C391" s="22"/>
    </row>
    <row r="392" spans="1:3">
      <c r="A392" s="59"/>
      <c r="C392" s="22"/>
    </row>
    <row r="393" spans="1:3">
      <c r="A393" s="59"/>
      <c r="C393" s="22"/>
    </row>
    <row r="394" spans="1:3">
      <c r="A394" s="59"/>
      <c r="C394" s="22"/>
    </row>
    <row r="395" spans="1:3">
      <c r="A395" s="59"/>
      <c r="C395" s="22"/>
    </row>
    <row r="396" spans="1:3">
      <c r="A396" s="59"/>
      <c r="C396" s="22"/>
    </row>
    <row r="397" spans="1:3">
      <c r="A397" s="59"/>
      <c r="C397" s="22"/>
    </row>
    <row r="398" spans="1:3">
      <c r="A398" s="59"/>
      <c r="C398" s="22"/>
    </row>
    <row r="399" spans="1:3">
      <c r="A399" s="59"/>
      <c r="C399" s="22"/>
    </row>
    <row r="400" spans="1:3">
      <c r="A400" s="59"/>
      <c r="C400" s="22"/>
    </row>
    <row r="401" spans="1:3">
      <c r="A401" s="59"/>
      <c r="C401" s="22"/>
    </row>
    <row r="402" spans="1:3">
      <c r="A402" s="59"/>
      <c r="C402" s="22"/>
    </row>
    <row r="403" spans="1:3">
      <c r="A403" s="59"/>
      <c r="C403" s="22"/>
    </row>
    <row r="404" spans="1:3">
      <c r="A404" s="59"/>
      <c r="C404" s="22"/>
    </row>
    <row r="405" spans="1:3">
      <c r="A405" s="59"/>
      <c r="C405" s="22"/>
    </row>
    <row r="406" spans="1:3">
      <c r="A406" s="59"/>
      <c r="C406" s="22"/>
    </row>
    <row r="407" spans="1:3">
      <c r="A407" s="59"/>
      <c r="C407" s="22"/>
    </row>
    <row r="408" spans="1:3">
      <c r="A408" s="59"/>
      <c r="C408" s="22"/>
    </row>
    <row r="409" spans="1:3">
      <c r="A409" s="59"/>
      <c r="C409" s="22"/>
    </row>
    <row r="410" spans="1:3">
      <c r="A410" s="59"/>
      <c r="C410" s="22"/>
    </row>
    <row r="411" spans="1:3">
      <c r="A411" s="59"/>
      <c r="C411" s="22"/>
    </row>
    <row r="412" spans="1:3">
      <c r="A412" s="59"/>
      <c r="C412" s="22"/>
    </row>
    <row r="413" spans="1:3">
      <c r="A413" s="59"/>
      <c r="C413" s="22"/>
    </row>
    <row r="414" spans="1:3">
      <c r="A414" s="59"/>
      <c r="C414" s="22"/>
    </row>
    <row r="415" spans="1:3">
      <c r="A415" s="59"/>
      <c r="C415" s="22"/>
    </row>
    <row r="416" spans="1:3">
      <c r="A416" s="59"/>
      <c r="C416" s="22"/>
    </row>
    <row r="417" spans="1:3">
      <c r="A417" s="59"/>
      <c r="C417" s="22"/>
    </row>
    <row r="418" spans="1:3">
      <c r="A418" s="59"/>
      <c r="C418" s="22"/>
    </row>
    <row r="419" spans="1:3">
      <c r="A419" s="59"/>
      <c r="C419" s="22"/>
    </row>
    <row r="420" spans="1:3">
      <c r="A420" s="59"/>
      <c r="C420" s="22"/>
    </row>
    <row r="421" spans="1:3">
      <c r="A421" s="59"/>
      <c r="C421" s="22"/>
    </row>
    <row r="422" spans="1:3">
      <c r="A422" s="59"/>
      <c r="C422" s="22"/>
    </row>
    <row r="423" spans="1:3">
      <c r="A423" s="59"/>
      <c r="C423" s="22"/>
    </row>
    <row r="424" spans="1:3">
      <c r="A424" s="59"/>
      <c r="C424" s="22"/>
    </row>
    <row r="425" spans="1:3">
      <c r="A425" s="59"/>
      <c r="C425" s="22"/>
    </row>
    <row r="426" spans="1:3">
      <c r="A426" s="59"/>
      <c r="C426" s="22"/>
    </row>
    <row r="427" spans="1:3">
      <c r="A427" s="59"/>
      <c r="C427" s="22"/>
    </row>
    <row r="428" spans="1:3">
      <c r="A428" s="59"/>
      <c r="C428" s="22"/>
    </row>
    <row r="429" spans="1:3">
      <c r="A429" s="59"/>
      <c r="C429" s="22"/>
    </row>
    <row r="430" spans="1:3">
      <c r="A430" s="59"/>
      <c r="C430" s="22"/>
    </row>
    <row r="431" spans="1:3">
      <c r="A431" s="59"/>
      <c r="C431" s="22"/>
    </row>
    <row r="432" spans="1:3">
      <c r="A432" s="59"/>
      <c r="C432" s="22"/>
    </row>
    <row r="433" spans="1:3">
      <c r="A433" s="59"/>
      <c r="C433" s="22"/>
    </row>
    <row r="434" spans="1:3">
      <c r="A434" s="59"/>
      <c r="C434" s="22"/>
    </row>
    <row r="435" spans="1:3">
      <c r="A435" s="59"/>
      <c r="C435" s="22"/>
    </row>
    <row r="436" spans="1:3">
      <c r="A436" s="59"/>
      <c r="C436" s="22"/>
    </row>
    <row r="437" spans="1:3">
      <c r="A437" s="59"/>
      <c r="C437" s="22"/>
    </row>
    <row r="438" spans="1:3">
      <c r="A438" s="59"/>
      <c r="C438" s="22"/>
    </row>
    <row r="439" spans="1:3">
      <c r="A439" s="59"/>
      <c r="C439" s="22"/>
    </row>
    <row r="440" spans="1:3">
      <c r="A440" s="59"/>
      <c r="C440" s="22"/>
    </row>
    <row r="441" spans="1:3">
      <c r="A441" s="59"/>
      <c r="C441" s="22"/>
    </row>
    <row r="442" spans="1:3">
      <c r="A442" s="59"/>
      <c r="C442" s="22"/>
    </row>
    <row r="443" spans="1:3">
      <c r="A443" s="59"/>
      <c r="C443" s="22"/>
    </row>
    <row r="444" spans="1:3">
      <c r="A444" s="59"/>
      <c r="C444" s="22"/>
    </row>
    <row r="445" spans="1:3">
      <c r="A445" s="59"/>
      <c r="C445" s="22"/>
    </row>
    <row r="446" spans="1:3">
      <c r="A446" s="59"/>
      <c r="C446" s="22"/>
    </row>
    <row r="447" spans="1:3">
      <c r="A447" s="59"/>
      <c r="C447" s="22"/>
    </row>
    <row r="448" spans="1:3">
      <c r="A448" s="59"/>
      <c r="C448" s="22"/>
    </row>
    <row r="449" spans="1:3">
      <c r="A449" s="59"/>
      <c r="C449" s="22"/>
    </row>
    <row r="450" spans="1:3">
      <c r="A450" s="59"/>
      <c r="C450" s="22"/>
    </row>
    <row r="451" spans="1:3">
      <c r="A451" s="59"/>
      <c r="C451" s="22"/>
    </row>
    <row r="452" spans="1:3">
      <c r="A452" s="59"/>
      <c r="C452" s="22"/>
    </row>
    <row r="453" spans="1:3">
      <c r="A453" s="59"/>
      <c r="C453" s="22"/>
    </row>
    <row r="454" spans="1:3">
      <c r="A454" s="59"/>
      <c r="C454" s="22"/>
    </row>
    <row r="455" spans="1:3">
      <c r="A455" s="59"/>
      <c r="C455" s="22"/>
    </row>
    <row r="456" spans="1:3">
      <c r="A456" s="59"/>
      <c r="C456" s="22"/>
    </row>
    <row r="457" spans="1:3">
      <c r="A457" s="59"/>
      <c r="C457" s="22"/>
    </row>
    <row r="458" spans="1:3">
      <c r="A458" s="59"/>
      <c r="C458" s="22"/>
    </row>
    <row r="459" spans="1:3">
      <c r="A459" s="59"/>
      <c r="C459" s="22"/>
    </row>
    <row r="460" spans="1:3">
      <c r="A460" s="59"/>
      <c r="C460" s="22"/>
    </row>
    <row r="461" spans="1:3">
      <c r="A461" s="59"/>
      <c r="C461" s="22"/>
    </row>
    <row r="462" spans="1:3">
      <c r="A462" s="59"/>
      <c r="C462" s="22"/>
    </row>
    <row r="463" spans="1:3">
      <c r="A463" s="59"/>
      <c r="C463" s="22"/>
    </row>
    <row r="464" spans="1:3">
      <c r="A464" s="59"/>
      <c r="C464" s="22"/>
    </row>
    <row r="465" spans="1:3">
      <c r="A465" s="59"/>
      <c r="C465" s="22"/>
    </row>
    <row r="466" spans="1:3">
      <c r="A466" s="59"/>
      <c r="C466" s="22"/>
    </row>
    <row r="467" spans="1:3">
      <c r="C467" s="22"/>
    </row>
    <row r="468" spans="1:3">
      <c r="C468" s="22"/>
    </row>
    <row r="469" spans="1:3">
      <c r="C469" s="22"/>
    </row>
    <row r="470" spans="1:3">
      <c r="C470" s="22"/>
    </row>
    <row r="471" spans="1:3">
      <c r="C471" s="22"/>
    </row>
    <row r="472" spans="1:3">
      <c r="C472" s="22"/>
    </row>
    <row r="473" spans="1:3">
      <c r="C473" s="22"/>
    </row>
    <row r="474" spans="1:3">
      <c r="C474" s="22"/>
    </row>
    <row r="475" spans="1:3">
      <c r="C475" s="22"/>
    </row>
    <row r="476" spans="1:3">
      <c r="C476" s="22"/>
    </row>
    <row r="477" spans="1:3">
      <c r="C477" s="22"/>
    </row>
    <row r="478" spans="1:3">
      <c r="A478"/>
      <c r="C478" s="22"/>
    </row>
    <row r="479" spans="1:3">
      <c r="A479"/>
      <c r="C479" s="22"/>
    </row>
    <row r="480" spans="1:3">
      <c r="A480"/>
      <c r="C480" s="22"/>
    </row>
    <row r="481" spans="1:3">
      <c r="A481"/>
      <c r="C481" s="22"/>
    </row>
    <row r="482" spans="1:3">
      <c r="A482"/>
      <c r="C482" s="22"/>
    </row>
    <row r="483" spans="1:3">
      <c r="A483"/>
      <c r="C483" s="22"/>
    </row>
    <row r="484" spans="1:3">
      <c r="A484"/>
      <c r="C484" s="22"/>
    </row>
    <row r="485" spans="1:3">
      <c r="A485"/>
      <c r="C485" s="22"/>
    </row>
    <row r="486" spans="1:3">
      <c r="A486"/>
      <c r="C486" s="22"/>
    </row>
    <row r="487" spans="1:3">
      <c r="A487"/>
      <c r="C487" s="22"/>
    </row>
    <row r="488" spans="1:3">
      <c r="A488"/>
      <c r="C488" s="22"/>
    </row>
    <row r="489" spans="1:3">
      <c r="A489"/>
      <c r="C489" s="22"/>
    </row>
    <row r="490" spans="1:3">
      <c r="A490"/>
      <c r="C490" s="22"/>
    </row>
    <row r="491" spans="1:3">
      <c r="A491"/>
      <c r="C491" s="22"/>
    </row>
    <row r="492" spans="1:3">
      <c r="A492"/>
      <c r="C492" s="22"/>
    </row>
    <row r="493" spans="1:3">
      <c r="A493"/>
      <c r="C493" s="22"/>
    </row>
    <row r="494" spans="1:3">
      <c r="A494"/>
      <c r="C494" s="22"/>
    </row>
    <row r="495" spans="1:3">
      <c r="A495"/>
      <c r="C495" s="22"/>
    </row>
    <row r="496" spans="1:3">
      <c r="A496"/>
      <c r="C496" s="22"/>
    </row>
    <row r="497" spans="1:3">
      <c r="A497"/>
      <c r="C497" s="22"/>
    </row>
    <row r="498" spans="1:3">
      <c r="A498"/>
      <c r="C498" s="22"/>
    </row>
    <row r="499" spans="1:3">
      <c r="A499"/>
      <c r="C499" s="22"/>
    </row>
    <row r="500" spans="1:3">
      <c r="A500"/>
      <c r="C500" s="22"/>
    </row>
    <row r="501" spans="1:3">
      <c r="A501"/>
      <c r="C501" s="22"/>
    </row>
    <row r="502" spans="1:3">
      <c r="A502"/>
      <c r="C502" s="22"/>
    </row>
    <row r="503" spans="1:3">
      <c r="A503"/>
      <c r="C503" s="22"/>
    </row>
    <row r="504" spans="1:3">
      <c r="A504"/>
      <c r="C504" s="22"/>
    </row>
    <row r="505" spans="1:3">
      <c r="A505"/>
      <c r="C505" s="22"/>
    </row>
    <row r="506" spans="1:3">
      <c r="A506"/>
      <c r="C506" s="22"/>
    </row>
    <row r="507" spans="1:3">
      <c r="A507"/>
      <c r="C507" s="22"/>
    </row>
    <row r="508" spans="1:3">
      <c r="A508"/>
      <c r="C508" s="22"/>
    </row>
    <row r="509" spans="1:3">
      <c r="A509"/>
      <c r="C509" s="22"/>
    </row>
    <row r="510" spans="1:3">
      <c r="A510"/>
      <c r="C510" s="22"/>
    </row>
    <row r="511" spans="1:3">
      <c r="A511"/>
      <c r="C511" s="22"/>
    </row>
    <row r="512" spans="1:3">
      <c r="A512"/>
      <c r="C512" s="22"/>
    </row>
    <row r="513" spans="1:3">
      <c r="A513"/>
      <c r="C513" s="22"/>
    </row>
    <row r="514" spans="1:3">
      <c r="A514"/>
      <c r="C514" s="22"/>
    </row>
    <row r="515" spans="1:3">
      <c r="A515"/>
      <c r="C515" s="22"/>
    </row>
    <row r="516" spans="1:3">
      <c r="A516"/>
      <c r="C516" s="22"/>
    </row>
    <row r="517" spans="1:3">
      <c r="A517"/>
      <c r="C517" s="22"/>
    </row>
    <row r="518" spans="1:3">
      <c r="A518"/>
      <c r="C518" s="22"/>
    </row>
    <row r="519" spans="1:3">
      <c r="A519"/>
      <c r="C519" s="22"/>
    </row>
    <row r="520" spans="1:3">
      <c r="A520"/>
      <c r="C520" s="22"/>
    </row>
    <row r="521" spans="1:3">
      <c r="A521"/>
      <c r="C521" s="22"/>
    </row>
    <row r="522" spans="1:3">
      <c r="A522"/>
      <c r="C522" s="22"/>
    </row>
    <row r="523" spans="1:3">
      <c r="A523"/>
      <c r="C523" s="22"/>
    </row>
    <row r="524" spans="1:3">
      <c r="A524"/>
      <c r="C524" s="22"/>
    </row>
    <row r="525" spans="1:3">
      <c r="A525"/>
      <c r="C525" s="22"/>
    </row>
    <row r="526" spans="1:3">
      <c r="A526"/>
      <c r="C526" s="22"/>
    </row>
    <row r="527" spans="1:3">
      <c r="A527"/>
      <c r="C527" s="22"/>
    </row>
    <row r="528" spans="1:3">
      <c r="A528"/>
      <c r="C528" s="22"/>
    </row>
    <row r="529" spans="1:3">
      <c r="A529"/>
      <c r="C529" s="22"/>
    </row>
    <row r="530" spans="1:3">
      <c r="A530"/>
      <c r="C530" s="22"/>
    </row>
    <row r="531" spans="1:3">
      <c r="A531"/>
      <c r="C531" s="22"/>
    </row>
    <row r="532" spans="1:3">
      <c r="A532"/>
      <c r="C532" s="22"/>
    </row>
    <row r="533" spans="1:3">
      <c r="A533"/>
      <c r="C533" s="22"/>
    </row>
    <row r="534" spans="1:3">
      <c r="A534"/>
      <c r="C534" s="22"/>
    </row>
    <row r="535" spans="1:3">
      <c r="A535"/>
      <c r="C535" s="22"/>
    </row>
    <row r="536" spans="1:3">
      <c r="A536"/>
      <c r="C536" s="22"/>
    </row>
    <row r="537" spans="1:3">
      <c r="A537"/>
      <c r="C537" s="22"/>
    </row>
    <row r="538" spans="1:3">
      <c r="A538"/>
      <c r="C538" s="22"/>
    </row>
    <row r="539" spans="1:3">
      <c r="A539"/>
      <c r="C539" s="22"/>
    </row>
    <row r="540" spans="1:3">
      <c r="A540"/>
      <c r="C540" s="22"/>
    </row>
    <row r="541" spans="1:3">
      <c r="A541"/>
      <c r="C541" s="22"/>
    </row>
    <row r="542" spans="1:3">
      <c r="A542"/>
      <c r="C542" s="22"/>
    </row>
    <row r="543" spans="1:3">
      <c r="A543"/>
      <c r="C543" s="22"/>
    </row>
    <row r="544" spans="1:3">
      <c r="A544"/>
      <c r="C544" s="22"/>
    </row>
    <row r="545" spans="1:3">
      <c r="A545"/>
      <c r="C545" s="22"/>
    </row>
    <row r="546" spans="1:3">
      <c r="A546"/>
      <c r="C546" s="22"/>
    </row>
    <row r="547" spans="1:3">
      <c r="A547"/>
      <c r="C547" s="22"/>
    </row>
    <row r="548" spans="1:3">
      <c r="A548"/>
      <c r="C548" s="22"/>
    </row>
    <row r="549" spans="1:3">
      <c r="A549"/>
      <c r="C549" s="22"/>
    </row>
    <row r="550" spans="1:3">
      <c r="A550"/>
      <c r="C550" s="22"/>
    </row>
    <row r="551" spans="1:3">
      <c r="A551"/>
      <c r="C551" s="22"/>
    </row>
    <row r="552" spans="1:3">
      <c r="A552"/>
      <c r="C552" s="22"/>
    </row>
    <row r="553" spans="1:3">
      <c r="A553"/>
      <c r="C553" s="22"/>
    </row>
    <row r="554" spans="1:3">
      <c r="A554"/>
      <c r="C554" s="22"/>
    </row>
    <row r="555" spans="1:3">
      <c r="A555"/>
      <c r="C555" s="22"/>
    </row>
    <row r="556" spans="1:3">
      <c r="A556"/>
      <c r="C556" s="22"/>
    </row>
    <row r="557" spans="1:3">
      <c r="A557"/>
      <c r="C557" s="22"/>
    </row>
    <row r="558" spans="1:3">
      <c r="A558"/>
      <c r="C558" s="22"/>
    </row>
    <row r="559" spans="1:3">
      <c r="A559"/>
      <c r="C559" s="22"/>
    </row>
    <row r="560" spans="1:3">
      <c r="A560"/>
      <c r="C560" s="22"/>
    </row>
    <row r="561" spans="1:3">
      <c r="A561"/>
      <c r="C561" s="22"/>
    </row>
    <row r="562" spans="1:3">
      <c r="A562"/>
      <c r="C562" s="22"/>
    </row>
    <row r="563" spans="1:3">
      <c r="A563"/>
      <c r="C563" s="22"/>
    </row>
    <row r="564" spans="1:3">
      <c r="A564"/>
      <c r="C564" s="22"/>
    </row>
    <row r="565" spans="1:3">
      <c r="A565"/>
      <c r="C565" s="22"/>
    </row>
    <row r="566" spans="1:3">
      <c r="A566"/>
      <c r="C566" s="22"/>
    </row>
    <row r="567" spans="1:3">
      <c r="A567"/>
      <c r="C567" s="22"/>
    </row>
    <row r="568" spans="1:3">
      <c r="A568"/>
      <c r="C568" s="22"/>
    </row>
    <row r="569" spans="1:3">
      <c r="A569"/>
      <c r="C569" s="22"/>
    </row>
    <row r="570" spans="1:3">
      <c r="A570"/>
      <c r="C570" s="22"/>
    </row>
    <row r="571" spans="1:3">
      <c r="A571"/>
      <c r="C571" s="22"/>
    </row>
    <row r="572" spans="1:3">
      <c r="A572"/>
      <c r="C572" s="22"/>
    </row>
    <row r="573" spans="1:3">
      <c r="A573"/>
      <c r="C573" s="22"/>
    </row>
    <row r="574" spans="1:3">
      <c r="A574"/>
      <c r="C574" s="22"/>
    </row>
    <row r="575" spans="1:3">
      <c r="A575"/>
      <c r="C575" s="22"/>
    </row>
    <row r="576" spans="1:3">
      <c r="A576"/>
      <c r="C576" s="22"/>
    </row>
    <row r="577" spans="1:3">
      <c r="A577"/>
      <c r="C577" s="22"/>
    </row>
    <row r="578" spans="1:3">
      <c r="A578"/>
      <c r="C578" s="22"/>
    </row>
    <row r="579" spans="1:3">
      <c r="A579"/>
      <c r="C579" s="22"/>
    </row>
    <row r="580" spans="1:3">
      <c r="A580"/>
      <c r="C580" s="22"/>
    </row>
    <row r="581" spans="1:3">
      <c r="A581"/>
      <c r="C581" s="22"/>
    </row>
    <row r="582" spans="1:3">
      <c r="A582"/>
      <c r="C582" s="22"/>
    </row>
    <row r="583" spans="1:3">
      <c r="A583"/>
      <c r="C583" s="22"/>
    </row>
    <row r="584" spans="1:3">
      <c r="A584"/>
      <c r="C584" s="22"/>
    </row>
    <row r="585" spans="1:3">
      <c r="A585"/>
      <c r="C585" s="22"/>
    </row>
    <row r="586" spans="1:3">
      <c r="A586"/>
      <c r="C586" s="22"/>
    </row>
    <row r="587" spans="1:3">
      <c r="A587"/>
      <c r="C587" s="22"/>
    </row>
    <row r="588" spans="1:3">
      <c r="A588"/>
      <c r="C588" s="22"/>
    </row>
    <row r="589" spans="1:3">
      <c r="A589"/>
      <c r="C589" s="22"/>
    </row>
    <row r="590" spans="1:3">
      <c r="A590"/>
      <c r="C590" s="22"/>
    </row>
    <row r="591" spans="1:3">
      <c r="A591"/>
      <c r="C591" s="22"/>
    </row>
    <row r="592" spans="1:3">
      <c r="A592"/>
      <c r="C592" s="22"/>
    </row>
    <row r="593" spans="1:3">
      <c r="A593"/>
      <c r="C593" s="22"/>
    </row>
    <row r="594" spans="1:3">
      <c r="A594"/>
      <c r="C594" s="22"/>
    </row>
    <row r="595" spans="1:3">
      <c r="A595"/>
      <c r="C595" s="22"/>
    </row>
    <row r="596" spans="1:3">
      <c r="A596"/>
      <c r="C596" s="22"/>
    </row>
    <row r="597" spans="1:3">
      <c r="A597"/>
      <c r="C597" s="22"/>
    </row>
    <row r="598" spans="1:3">
      <c r="A598"/>
      <c r="C598" s="22"/>
    </row>
    <row r="599" spans="1:3">
      <c r="A599"/>
      <c r="C599" s="22"/>
    </row>
    <row r="600" spans="1:3">
      <c r="A600"/>
      <c r="C600" s="22"/>
    </row>
    <row r="601" spans="1:3">
      <c r="A601"/>
      <c r="C601" s="22"/>
    </row>
    <row r="602" spans="1:3">
      <c r="A602"/>
      <c r="C602" s="22"/>
    </row>
    <row r="603" spans="1:3">
      <c r="A603"/>
      <c r="C603" s="22"/>
    </row>
    <row r="604" spans="1:3">
      <c r="A604"/>
      <c r="C604" s="22"/>
    </row>
    <row r="605" spans="1:3">
      <c r="A605"/>
      <c r="C605" s="22"/>
    </row>
    <row r="606" spans="1:3">
      <c r="A606"/>
      <c r="C606" s="22"/>
    </row>
    <row r="607" spans="1:3">
      <c r="A607"/>
      <c r="C607" s="22"/>
    </row>
    <row r="608" spans="1:3">
      <c r="A608"/>
      <c r="C608" s="22"/>
    </row>
    <row r="609" spans="1:3">
      <c r="A609"/>
      <c r="C609" s="22"/>
    </row>
    <row r="610" spans="1:3">
      <c r="A610"/>
      <c r="C610" s="22"/>
    </row>
    <row r="611" spans="1:3">
      <c r="A611"/>
      <c r="C611" s="22"/>
    </row>
    <row r="612" spans="1:3">
      <c r="A612"/>
      <c r="C612" s="22"/>
    </row>
    <row r="613" spans="1:3">
      <c r="A613"/>
      <c r="C613" s="22"/>
    </row>
    <row r="614" spans="1:3">
      <c r="A614"/>
      <c r="C614" s="22"/>
    </row>
    <row r="615" spans="1:3">
      <c r="A615"/>
      <c r="C615" s="22"/>
    </row>
    <row r="616" spans="1:3">
      <c r="A616"/>
      <c r="C616" s="22"/>
    </row>
    <row r="617" spans="1:3">
      <c r="A617"/>
      <c r="C617" s="22"/>
    </row>
    <row r="618" spans="1:3">
      <c r="A618"/>
      <c r="C618" s="22"/>
    </row>
    <row r="619" spans="1:3">
      <c r="A619"/>
      <c r="C619" s="22"/>
    </row>
    <row r="620" spans="1:3">
      <c r="A620"/>
      <c r="C620" s="22"/>
    </row>
    <row r="621" spans="1:3">
      <c r="A621"/>
      <c r="C621" s="22"/>
    </row>
    <row r="622" spans="1:3">
      <c r="A622"/>
      <c r="C622" s="22"/>
    </row>
    <row r="623" spans="1:3">
      <c r="A623"/>
      <c r="C623" s="22"/>
    </row>
    <row r="624" spans="1:3">
      <c r="A624"/>
      <c r="C624" s="22"/>
    </row>
    <row r="625" spans="1:3">
      <c r="A625"/>
      <c r="C625" s="22"/>
    </row>
    <row r="626" spans="1:3">
      <c r="A626"/>
      <c r="C626" s="22"/>
    </row>
    <row r="627" spans="1:3">
      <c r="A627"/>
      <c r="C627" s="22"/>
    </row>
    <row r="628" spans="1:3">
      <c r="A628"/>
      <c r="C628" s="22"/>
    </row>
    <row r="629" spans="1:3">
      <c r="A629"/>
      <c r="C629" s="22"/>
    </row>
    <row r="630" spans="1:3">
      <c r="A630"/>
      <c r="C630" s="22"/>
    </row>
    <row r="631" spans="1:3">
      <c r="A631"/>
      <c r="C631" s="22"/>
    </row>
    <row r="632" spans="1:3">
      <c r="A632"/>
      <c r="C632" s="22"/>
    </row>
    <row r="633" spans="1:3">
      <c r="A633"/>
      <c r="C633" s="22"/>
    </row>
    <row r="634" spans="1:3">
      <c r="A634"/>
      <c r="C634" s="22"/>
    </row>
    <row r="635" spans="1:3">
      <c r="A635"/>
      <c r="C635" s="22"/>
    </row>
    <row r="636" spans="1:3">
      <c r="A636"/>
      <c r="C636" s="22"/>
    </row>
    <row r="637" spans="1:3">
      <c r="A637"/>
      <c r="C637" s="22"/>
    </row>
    <row r="638" spans="1:3">
      <c r="A638"/>
      <c r="C638" s="22"/>
    </row>
    <row r="639" spans="1:3">
      <c r="A639"/>
      <c r="C639" s="22"/>
    </row>
    <row r="640" spans="1:3">
      <c r="A640"/>
      <c r="C640" s="22"/>
    </row>
    <row r="641" spans="1:3">
      <c r="A641"/>
      <c r="C641" s="22"/>
    </row>
    <row r="642" spans="1:3">
      <c r="A642"/>
      <c r="C642" s="22"/>
    </row>
    <row r="643" spans="1:3">
      <c r="A643"/>
      <c r="C643" s="22"/>
    </row>
    <row r="644" spans="1:3">
      <c r="A644"/>
      <c r="C644" s="22"/>
    </row>
    <row r="645" spans="1:3">
      <c r="A645"/>
      <c r="C645" s="22"/>
    </row>
    <row r="646" spans="1:3">
      <c r="A646"/>
      <c r="C646" s="22"/>
    </row>
    <row r="647" spans="1:3">
      <c r="A647"/>
      <c r="C647" s="22"/>
    </row>
    <row r="648" spans="1:3">
      <c r="A648"/>
      <c r="C648" s="22"/>
    </row>
    <row r="649" spans="1:3">
      <c r="A649"/>
      <c r="C649" s="22"/>
    </row>
    <row r="650" spans="1:3">
      <c r="A650"/>
      <c r="C650" s="22"/>
    </row>
    <row r="651" spans="1:3">
      <c r="A651"/>
      <c r="C651" s="22"/>
    </row>
    <row r="652" spans="1:3">
      <c r="A652"/>
      <c r="C652" s="22"/>
    </row>
    <row r="653" spans="1:3">
      <c r="A653"/>
      <c r="C653" s="22"/>
    </row>
    <row r="654" spans="1:3">
      <c r="A654"/>
      <c r="C654" s="22"/>
    </row>
    <row r="655" spans="1:3">
      <c r="A655"/>
      <c r="C655" s="22"/>
    </row>
    <row r="656" spans="1:3">
      <c r="A656"/>
      <c r="C656" s="22"/>
    </row>
    <row r="657" spans="1:3">
      <c r="A657"/>
      <c r="C657" s="22"/>
    </row>
    <row r="658" spans="1:3">
      <c r="A658"/>
      <c r="C658" s="22"/>
    </row>
    <row r="659" spans="1:3">
      <c r="A659"/>
      <c r="C659" s="22"/>
    </row>
    <row r="660" spans="1:3">
      <c r="A660"/>
      <c r="C660" s="22"/>
    </row>
    <row r="661" spans="1:3">
      <c r="A661"/>
      <c r="C661" s="22"/>
    </row>
    <row r="662" spans="1:3">
      <c r="A662"/>
      <c r="C662" s="22"/>
    </row>
    <row r="663" spans="1:3">
      <c r="A663"/>
      <c r="C663" s="22"/>
    </row>
    <row r="664" spans="1:3">
      <c r="A664"/>
      <c r="C664" s="22"/>
    </row>
    <row r="665" spans="1:3">
      <c r="A665"/>
      <c r="C665" s="22"/>
    </row>
    <row r="666" spans="1:3">
      <c r="A666"/>
      <c r="C666" s="22"/>
    </row>
    <row r="667" spans="1:3">
      <c r="A667"/>
      <c r="C667" s="22"/>
    </row>
    <row r="668" spans="1:3">
      <c r="A668"/>
      <c r="C668" s="22"/>
    </row>
    <row r="669" spans="1:3">
      <c r="A669"/>
      <c r="C669" s="22"/>
    </row>
    <row r="670" spans="1:3">
      <c r="A670"/>
      <c r="C670" s="22"/>
    </row>
    <row r="671" spans="1:3">
      <c r="A671"/>
      <c r="C671" s="22"/>
    </row>
    <row r="672" spans="1:3">
      <c r="A672"/>
      <c r="C672" s="22"/>
    </row>
    <row r="673" spans="1:3">
      <c r="A673"/>
      <c r="C673" s="22"/>
    </row>
    <row r="674" spans="1:3">
      <c r="A674"/>
      <c r="C674" s="22"/>
    </row>
    <row r="675" spans="1:3">
      <c r="A675"/>
      <c r="C675" s="22"/>
    </row>
    <row r="676" spans="1:3">
      <c r="A676"/>
      <c r="C676" s="22"/>
    </row>
    <row r="677" spans="1:3">
      <c r="A677"/>
      <c r="C677" s="22"/>
    </row>
    <row r="678" spans="1:3">
      <c r="A678"/>
      <c r="C678" s="22"/>
    </row>
    <row r="679" spans="1:3">
      <c r="A679"/>
      <c r="C679" s="22"/>
    </row>
    <row r="680" spans="1:3">
      <c r="A680"/>
      <c r="C680" s="22"/>
    </row>
    <row r="681" spans="1:3">
      <c r="A681"/>
      <c r="C681" s="22"/>
    </row>
    <row r="682" spans="1:3">
      <c r="A682"/>
      <c r="C682" s="22"/>
    </row>
    <row r="683" spans="1:3">
      <c r="A683"/>
      <c r="C683" s="22"/>
    </row>
    <row r="684" spans="1:3">
      <c r="A684"/>
      <c r="C684" s="22"/>
    </row>
    <row r="685" spans="1:3">
      <c r="A685"/>
      <c r="C685" s="22"/>
    </row>
    <row r="686" spans="1:3">
      <c r="A686"/>
      <c r="C686" s="22"/>
    </row>
    <row r="687" spans="1:3">
      <c r="A687"/>
      <c r="C687" s="22"/>
    </row>
    <row r="688" spans="1:3">
      <c r="A688"/>
      <c r="C688" s="22"/>
    </row>
    <row r="689" spans="1:3">
      <c r="A689"/>
      <c r="C689" s="22"/>
    </row>
    <row r="690" spans="1:3">
      <c r="A690"/>
      <c r="C690" s="22"/>
    </row>
    <row r="691" spans="1:3">
      <c r="A691"/>
      <c r="C691" s="22"/>
    </row>
    <row r="692" spans="1:3">
      <c r="A692"/>
      <c r="C692" s="22"/>
    </row>
    <row r="693" spans="1:3">
      <c r="A693"/>
      <c r="C693" s="22"/>
    </row>
    <row r="694" spans="1:3">
      <c r="A694"/>
      <c r="C694" s="22"/>
    </row>
    <row r="695" spans="1:3">
      <c r="A695"/>
      <c r="C695" s="22"/>
    </row>
    <row r="696" spans="1:3">
      <c r="A696"/>
      <c r="C696" s="22"/>
    </row>
    <row r="697" spans="1:3">
      <c r="A697"/>
      <c r="C697" s="22"/>
    </row>
    <row r="698" spans="1:3">
      <c r="A698"/>
      <c r="C698" s="22"/>
    </row>
    <row r="699" spans="1:3">
      <c r="A699"/>
      <c r="C699" s="22"/>
    </row>
    <row r="700" spans="1:3">
      <c r="A700"/>
      <c r="C700" s="22"/>
    </row>
    <row r="701" spans="1:3">
      <c r="A701"/>
      <c r="C701" s="22"/>
    </row>
    <row r="702" spans="1:3">
      <c r="A702"/>
      <c r="C702" s="22"/>
    </row>
    <row r="703" spans="1:3">
      <c r="A703"/>
      <c r="C703" s="22"/>
    </row>
    <row r="704" spans="1:3">
      <c r="A704"/>
      <c r="C704" s="22"/>
    </row>
    <row r="705" spans="1:3">
      <c r="A705"/>
      <c r="C705" s="22"/>
    </row>
    <row r="706" spans="1:3">
      <c r="A706"/>
      <c r="C706" s="22"/>
    </row>
    <row r="707" spans="1:3">
      <c r="A707"/>
      <c r="C707" s="22"/>
    </row>
    <row r="708" spans="1:3">
      <c r="A708"/>
      <c r="C708" s="22"/>
    </row>
    <row r="709" spans="1:3">
      <c r="A709"/>
      <c r="C709" s="22"/>
    </row>
    <row r="710" spans="1:3">
      <c r="A710"/>
      <c r="C710" s="22"/>
    </row>
    <row r="711" spans="1:3">
      <c r="A711"/>
      <c r="C711" s="22"/>
    </row>
    <row r="712" spans="1:3">
      <c r="A712"/>
      <c r="C712" s="22"/>
    </row>
    <row r="713" spans="1:3">
      <c r="A713"/>
      <c r="C713" s="22"/>
    </row>
    <row r="714" spans="1:3">
      <c r="A714"/>
      <c r="C714" s="22"/>
    </row>
    <row r="715" spans="1:3">
      <c r="A715"/>
      <c r="C715" s="22"/>
    </row>
    <row r="716" spans="1:3">
      <c r="A716"/>
      <c r="C716" s="22"/>
    </row>
    <row r="717" spans="1:3">
      <c r="A717"/>
      <c r="C717" s="22"/>
    </row>
    <row r="718" spans="1:3">
      <c r="A718"/>
      <c r="C718" s="22"/>
    </row>
    <row r="719" spans="1:3">
      <c r="A719"/>
      <c r="C719" s="22"/>
    </row>
    <row r="720" spans="1:3">
      <c r="A720"/>
      <c r="C720" s="22"/>
    </row>
    <row r="721" spans="1:3">
      <c r="A721"/>
      <c r="C721" s="22"/>
    </row>
    <row r="722" spans="1:3">
      <c r="A722"/>
      <c r="C722" s="22"/>
    </row>
    <row r="723" spans="1:3">
      <c r="A723"/>
      <c r="C723" s="22"/>
    </row>
    <row r="724" spans="1:3">
      <c r="A724"/>
      <c r="C724" s="22"/>
    </row>
    <row r="725" spans="1:3">
      <c r="A725"/>
      <c r="C725" s="22"/>
    </row>
    <row r="726" spans="1:3">
      <c r="A726"/>
      <c r="C726" s="22"/>
    </row>
    <row r="727" spans="1:3">
      <c r="A727"/>
      <c r="C727" s="22"/>
    </row>
    <row r="728" spans="1:3">
      <c r="A728"/>
      <c r="C728" s="22"/>
    </row>
    <row r="729" spans="1:3">
      <c r="A729"/>
      <c r="C729" s="22"/>
    </row>
    <row r="730" spans="1:3">
      <c r="A730"/>
      <c r="C730" s="22"/>
    </row>
    <row r="731" spans="1:3">
      <c r="A731"/>
      <c r="C731" s="22"/>
    </row>
    <row r="732" spans="1:3">
      <c r="A732"/>
      <c r="C732" s="22"/>
    </row>
    <row r="733" spans="1:3">
      <c r="A733"/>
      <c r="C733" s="22"/>
    </row>
    <row r="734" spans="1:3">
      <c r="A734"/>
      <c r="C734" s="22"/>
    </row>
    <row r="735" spans="1:3">
      <c r="A735"/>
      <c r="C735" s="22"/>
    </row>
    <row r="736" spans="1:3">
      <c r="A736"/>
      <c r="C736" s="22"/>
    </row>
  </sheetData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34">
    <cfRule type="cellIs" dxfId="4" priority="7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СВОД_2025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  <vt:lpstr>янв.15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Дмитрий</cp:lastModifiedBy>
  <cp:lastPrinted>2024-05-08T12:02:05Z</cp:lastPrinted>
  <dcterms:created xsi:type="dcterms:W3CDTF">2014-03-13T09:13:44Z</dcterms:created>
  <dcterms:modified xsi:type="dcterms:W3CDTF">2025-04-02T07:00:07Z</dcterms:modified>
</cp:coreProperties>
</file>